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1"/>
  </bookViews>
  <sheets>
    <sheet name="Input" sheetId="2" r:id="rId1"/>
    <sheet name="Settings" sheetId="3" r:id="rId2"/>
    <sheet name="Output" sheetId="4" r:id="rId3"/>
  </sheets>
  <definedNames>
    <definedName name="keepOld">Settings!$E$5</definedName>
    <definedName name="min_dist">Settings!$E$4</definedName>
    <definedName name="Route_Sump_3_bel_torrente" localSheetId="0">Input!$A$1:$L$259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7" i="2" l="1"/>
  <c r="N277" i="2" s="1"/>
  <c r="S277" i="2"/>
  <c r="R278" i="2"/>
  <c r="N278" i="2" s="1"/>
  <c r="S278" i="2"/>
  <c r="R279" i="2"/>
  <c r="N279" i="2" s="1"/>
  <c r="S279" i="2"/>
  <c r="R280" i="2"/>
  <c r="N280" i="2" s="1"/>
  <c r="S280" i="2"/>
  <c r="R281" i="2"/>
  <c r="N281" i="2" s="1"/>
  <c r="S281" i="2"/>
  <c r="R282" i="2"/>
  <c r="N282" i="2" s="1"/>
  <c r="S282" i="2"/>
  <c r="R283" i="2"/>
  <c r="N283" i="2" s="1"/>
  <c r="S283" i="2"/>
  <c r="N3" i="2" l="1"/>
  <c r="N275" i="2"/>
  <c r="N276" i="2"/>
  <c r="R3" i="2"/>
  <c r="R268" i="2"/>
  <c r="N268" i="2" s="1"/>
  <c r="R269" i="2"/>
  <c r="N269" i="2" s="1"/>
  <c r="R270" i="2"/>
  <c r="N270" i="2" s="1"/>
  <c r="R271" i="2"/>
  <c r="N271" i="2" s="1"/>
  <c r="R272" i="2"/>
  <c r="N272" i="2" s="1"/>
  <c r="R273" i="2"/>
  <c r="N273" i="2" s="1"/>
  <c r="R274" i="2"/>
  <c r="N274" i="2" s="1"/>
  <c r="R275" i="2"/>
  <c r="R276" i="2"/>
  <c r="R265" i="2"/>
  <c r="N265" i="2" s="1"/>
  <c r="R266" i="2"/>
  <c r="N266" i="2" s="1"/>
  <c r="R267" i="2"/>
  <c r="N267" i="2" s="1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" i="2" l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Q3" i="2"/>
  <c r="P3" i="2"/>
  <c r="Q4" i="2" s="1"/>
  <c r="O3" i="2"/>
  <c r="P4" i="2" s="1"/>
  <c r="U6" i="2"/>
  <c r="O4" i="2" l="1"/>
  <c r="Q5" i="2"/>
  <c r="R4" i="2" l="1"/>
  <c r="N4" i="2" s="1"/>
  <c r="P5" i="2"/>
  <c r="Q6" i="2" s="1"/>
  <c r="O5" i="2" l="1"/>
  <c r="R5" i="2" l="1"/>
  <c r="N5" i="2" s="1"/>
  <c r="P6" i="2"/>
  <c r="Q7" i="2" s="1"/>
  <c r="O6" i="2" l="1"/>
  <c r="R6" i="2" l="1"/>
  <c r="N6" i="2" s="1"/>
  <c r="P7" i="2"/>
  <c r="Q8" i="2" s="1"/>
  <c r="O7" i="2" l="1"/>
  <c r="R7" i="2" l="1"/>
  <c r="N7" i="2" s="1"/>
  <c r="P8" i="2"/>
  <c r="Q9" i="2" s="1"/>
  <c r="O8" i="2" l="1"/>
  <c r="R8" i="2" l="1"/>
  <c r="N8" i="2" s="1"/>
  <c r="P9" i="2"/>
  <c r="Q10" i="2" s="1"/>
  <c r="O9" i="2" l="1"/>
  <c r="R9" i="2" l="1"/>
  <c r="N9" i="2" s="1"/>
  <c r="P10" i="2"/>
  <c r="Q11" i="2" s="1"/>
  <c r="O10" i="2" l="1"/>
  <c r="R10" i="2" l="1"/>
  <c r="P11" i="2"/>
  <c r="Q12" i="2" s="1"/>
  <c r="N10" i="2" l="1"/>
  <c r="O11" i="2" s="1"/>
  <c r="P12" i="2" l="1"/>
  <c r="Q13" i="2" s="1"/>
  <c r="R11" i="2"/>
  <c r="N11" i="2" l="1"/>
  <c r="O12" i="2" s="1"/>
  <c r="R12" i="2" l="1"/>
  <c r="P13" i="2"/>
  <c r="Q14" i="2" s="1"/>
  <c r="N12" i="2" l="1"/>
  <c r="O13" i="2" s="1"/>
  <c r="R13" i="2" l="1"/>
  <c r="N13" i="2" s="1"/>
  <c r="O14" i="2" s="1"/>
  <c r="P14" i="2"/>
  <c r="Q15" i="2" s="1"/>
  <c r="R14" i="2" l="1"/>
  <c r="N14" i="2" s="1"/>
  <c r="O15" i="2" s="1"/>
  <c r="P15" i="2"/>
  <c r="Q16" i="2" s="1"/>
  <c r="R15" i="2" l="1"/>
  <c r="N15" i="2" s="1"/>
  <c r="O16" i="2" s="1"/>
  <c r="P16" i="2"/>
  <c r="Q17" i="2" s="1"/>
  <c r="R16" i="2" l="1"/>
  <c r="N16" i="2" s="1"/>
  <c r="P17" i="2"/>
  <c r="Q18" i="2" s="1"/>
  <c r="O17" i="2"/>
  <c r="R17" i="2" s="1"/>
  <c r="N17" i="2" s="1"/>
  <c r="P18" i="2" l="1"/>
  <c r="Q19" i="2" s="1"/>
  <c r="O18" i="2" l="1"/>
  <c r="R18" i="2" s="1"/>
  <c r="N18" i="2" s="1"/>
  <c r="P19" i="2" l="1"/>
  <c r="Q20" i="2" s="1"/>
  <c r="O19" i="2" l="1"/>
  <c r="R19" i="2" s="1"/>
  <c r="N19" i="2" s="1"/>
  <c r="P20" i="2" l="1"/>
  <c r="Q21" i="2" s="1"/>
  <c r="O20" i="2" l="1"/>
  <c r="R20" i="2" s="1"/>
  <c r="N20" i="2" s="1"/>
  <c r="P21" i="2" l="1"/>
  <c r="Q22" i="2" s="1"/>
  <c r="O21" i="2" l="1"/>
  <c r="R21" i="2" s="1"/>
  <c r="N21" i="2" s="1"/>
  <c r="P22" i="2" l="1"/>
  <c r="Q23" i="2" s="1"/>
  <c r="O22" i="2" l="1"/>
  <c r="R22" i="2" s="1"/>
  <c r="N22" i="2" s="1"/>
  <c r="P23" i="2" l="1"/>
  <c r="Q24" i="2" s="1"/>
  <c r="O23" i="2" l="1"/>
  <c r="R23" i="2" s="1"/>
  <c r="N23" i="2" s="1"/>
  <c r="P24" i="2" l="1"/>
  <c r="Q25" i="2" s="1"/>
  <c r="O24" i="2" l="1"/>
  <c r="R24" i="2" s="1"/>
  <c r="N24" i="2" s="1"/>
  <c r="P25" i="2" l="1"/>
  <c r="Q26" i="2" s="1"/>
  <c r="O25" i="2" l="1"/>
  <c r="R25" i="2" s="1"/>
  <c r="N25" i="2" s="1"/>
  <c r="P26" i="2" l="1"/>
  <c r="Q27" i="2" s="1"/>
  <c r="O26" i="2" l="1"/>
  <c r="R26" i="2" s="1"/>
  <c r="N26" i="2" s="1"/>
  <c r="P27" i="2" l="1"/>
  <c r="Q28" i="2" s="1"/>
  <c r="O27" i="2" l="1"/>
  <c r="R27" i="2" s="1"/>
  <c r="N27" i="2" s="1"/>
  <c r="P28" i="2" l="1"/>
  <c r="Q29" i="2" s="1"/>
  <c r="O28" i="2" l="1"/>
  <c r="R28" i="2" s="1"/>
  <c r="N28" i="2" s="1"/>
  <c r="P29" i="2" l="1"/>
  <c r="Q30" i="2" s="1"/>
  <c r="O29" i="2" l="1"/>
  <c r="R29" i="2" s="1"/>
  <c r="N29" i="2" s="1"/>
  <c r="P30" i="2" l="1"/>
  <c r="Q31" i="2" s="1"/>
  <c r="O30" i="2" l="1"/>
  <c r="R30" i="2" s="1"/>
  <c r="N30" i="2" s="1"/>
  <c r="P31" i="2" l="1"/>
  <c r="Q32" i="2" s="1"/>
  <c r="O31" i="2" l="1"/>
  <c r="R31" i="2" s="1"/>
  <c r="N31" i="2" s="1"/>
  <c r="P32" i="2" l="1"/>
  <c r="Q33" i="2" s="1"/>
  <c r="O32" i="2" l="1"/>
  <c r="R32" i="2" s="1"/>
  <c r="N32" i="2" s="1"/>
  <c r="P33" i="2" l="1"/>
  <c r="Q34" i="2" s="1"/>
  <c r="O33" i="2" l="1"/>
  <c r="R33" i="2" s="1"/>
  <c r="N33" i="2" s="1"/>
  <c r="P34" i="2" l="1"/>
  <c r="Q35" i="2" s="1"/>
  <c r="O34" i="2" l="1"/>
  <c r="R34" i="2" s="1"/>
  <c r="N34" i="2" s="1"/>
  <c r="P35" i="2" l="1"/>
  <c r="Q36" i="2" s="1"/>
  <c r="O35" i="2" l="1"/>
  <c r="R35" i="2" s="1"/>
  <c r="N35" i="2" s="1"/>
  <c r="P36" i="2" l="1"/>
  <c r="Q37" i="2" s="1"/>
  <c r="O36" i="2" l="1"/>
  <c r="R36" i="2" s="1"/>
  <c r="N36" i="2" s="1"/>
  <c r="P37" i="2" l="1"/>
  <c r="Q38" i="2" s="1"/>
  <c r="O37" i="2" l="1"/>
  <c r="R37" i="2" s="1"/>
  <c r="N37" i="2" s="1"/>
  <c r="P38" i="2" l="1"/>
  <c r="Q39" i="2" s="1"/>
  <c r="O38" i="2" l="1"/>
  <c r="R38" i="2" s="1"/>
  <c r="N38" i="2" s="1"/>
  <c r="P39" i="2" l="1"/>
  <c r="Q40" i="2" s="1"/>
  <c r="O39" i="2" l="1"/>
  <c r="R39" i="2" s="1"/>
  <c r="N39" i="2" s="1"/>
  <c r="P40" i="2" l="1"/>
  <c r="Q41" i="2" s="1"/>
  <c r="O40" i="2" l="1"/>
  <c r="R40" i="2" s="1"/>
  <c r="N40" i="2" s="1"/>
  <c r="P41" i="2" l="1"/>
  <c r="Q42" i="2" s="1"/>
  <c r="O41" i="2" l="1"/>
  <c r="R41" i="2" s="1"/>
  <c r="N41" i="2" s="1"/>
  <c r="P42" i="2" l="1"/>
  <c r="Q43" i="2" s="1"/>
  <c r="O42" i="2" l="1"/>
  <c r="R42" i="2" s="1"/>
  <c r="N42" i="2" s="1"/>
  <c r="P43" i="2" l="1"/>
  <c r="Q44" i="2" s="1"/>
  <c r="O43" i="2" l="1"/>
  <c r="R43" i="2" s="1"/>
  <c r="N43" i="2" s="1"/>
  <c r="P44" i="2" l="1"/>
  <c r="Q45" i="2" s="1"/>
  <c r="O44" i="2" l="1"/>
  <c r="R44" i="2" s="1"/>
  <c r="N44" i="2" s="1"/>
  <c r="P45" i="2" l="1"/>
  <c r="Q46" i="2" s="1"/>
  <c r="O45" i="2" l="1"/>
  <c r="R45" i="2" s="1"/>
  <c r="N45" i="2" s="1"/>
  <c r="P46" i="2" l="1"/>
  <c r="Q47" i="2" s="1"/>
  <c r="O46" i="2" l="1"/>
  <c r="R46" i="2" s="1"/>
  <c r="N46" i="2" s="1"/>
  <c r="P47" i="2" l="1"/>
  <c r="Q48" i="2" s="1"/>
  <c r="O47" i="2" l="1"/>
  <c r="R47" i="2" s="1"/>
  <c r="N47" i="2" s="1"/>
  <c r="P48" i="2" l="1"/>
  <c r="Q49" i="2" s="1"/>
  <c r="O48" i="2" l="1"/>
  <c r="R48" i="2" s="1"/>
  <c r="N48" i="2" s="1"/>
  <c r="P49" i="2" l="1"/>
  <c r="Q50" i="2" s="1"/>
  <c r="O49" i="2" l="1"/>
  <c r="R49" i="2" s="1"/>
  <c r="N49" i="2" s="1"/>
  <c r="P50" i="2" l="1"/>
  <c r="Q51" i="2" s="1"/>
  <c r="O50" i="2" l="1"/>
  <c r="R50" i="2" s="1"/>
  <c r="N50" i="2" s="1"/>
  <c r="P51" i="2" l="1"/>
  <c r="Q52" i="2" s="1"/>
  <c r="O51" i="2" l="1"/>
  <c r="R51" i="2" s="1"/>
  <c r="N51" i="2" s="1"/>
  <c r="P52" i="2" l="1"/>
  <c r="Q53" i="2" s="1"/>
  <c r="O52" i="2" l="1"/>
  <c r="R52" i="2" s="1"/>
  <c r="N52" i="2" s="1"/>
  <c r="P53" i="2" l="1"/>
  <c r="Q54" i="2" s="1"/>
  <c r="O53" i="2" l="1"/>
  <c r="R53" i="2" s="1"/>
  <c r="N53" i="2" s="1"/>
  <c r="P54" i="2" l="1"/>
  <c r="Q55" i="2" s="1"/>
  <c r="O54" i="2" l="1"/>
  <c r="R54" i="2" s="1"/>
  <c r="N54" i="2" s="1"/>
  <c r="P55" i="2" l="1"/>
  <c r="Q56" i="2" s="1"/>
  <c r="O55" i="2" l="1"/>
  <c r="R55" i="2" s="1"/>
  <c r="N55" i="2" s="1"/>
  <c r="P56" i="2" l="1"/>
  <c r="Q57" i="2" s="1"/>
  <c r="O56" i="2" l="1"/>
  <c r="R56" i="2" s="1"/>
  <c r="N56" i="2" s="1"/>
  <c r="P57" i="2" l="1"/>
  <c r="Q58" i="2" s="1"/>
  <c r="O57" i="2" l="1"/>
  <c r="R57" i="2" s="1"/>
  <c r="N57" i="2" s="1"/>
  <c r="P58" i="2" l="1"/>
  <c r="Q59" i="2" s="1"/>
  <c r="O58" i="2" l="1"/>
  <c r="R58" i="2" s="1"/>
  <c r="N58" i="2" s="1"/>
  <c r="P59" i="2" l="1"/>
  <c r="Q60" i="2" s="1"/>
  <c r="O59" i="2" l="1"/>
  <c r="R59" i="2" s="1"/>
  <c r="N59" i="2" s="1"/>
  <c r="P60" i="2" l="1"/>
  <c r="Q61" i="2" s="1"/>
  <c r="O60" i="2" l="1"/>
  <c r="R60" i="2" s="1"/>
  <c r="N60" i="2" s="1"/>
  <c r="P61" i="2" l="1"/>
  <c r="Q62" i="2" s="1"/>
  <c r="O61" i="2" l="1"/>
  <c r="R61" i="2" s="1"/>
  <c r="N61" i="2" s="1"/>
  <c r="P62" i="2" l="1"/>
  <c r="Q63" i="2" s="1"/>
  <c r="O62" i="2" l="1"/>
  <c r="R62" i="2" s="1"/>
  <c r="N62" i="2" s="1"/>
  <c r="P63" i="2" l="1"/>
  <c r="Q64" i="2" s="1"/>
  <c r="O63" i="2" l="1"/>
  <c r="R63" i="2" s="1"/>
  <c r="N63" i="2" s="1"/>
  <c r="P64" i="2" l="1"/>
  <c r="Q65" i="2" s="1"/>
  <c r="O64" i="2" l="1"/>
  <c r="R64" i="2" s="1"/>
  <c r="N64" i="2" s="1"/>
  <c r="P65" i="2" l="1"/>
  <c r="Q66" i="2" s="1"/>
  <c r="O65" i="2" l="1"/>
  <c r="R65" i="2" s="1"/>
  <c r="N65" i="2" s="1"/>
  <c r="P66" i="2" l="1"/>
  <c r="Q67" i="2" s="1"/>
  <c r="O66" i="2" l="1"/>
  <c r="R66" i="2" s="1"/>
  <c r="N66" i="2" s="1"/>
  <c r="P67" i="2" l="1"/>
  <c r="Q68" i="2" s="1"/>
  <c r="O67" i="2" l="1"/>
  <c r="R67" i="2" s="1"/>
  <c r="N67" i="2" s="1"/>
  <c r="P68" i="2" l="1"/>
  <c r="Q69" i="2" s="1"/>
  <c r="O68" i="2" l="1"/>
  <c r="R68" i="2" s="1"/>
  <c r="N68" i="2" s="1"/>
  <c r="P69" i="2" l="1"/>
  <c r="Q70" i="2" s="1"/>
  <c r="O69" i="2" l="1"/>
  <c r="R69" i="2" s="1"/>
  <c r="N69" i="2" s="1"/>
  <c r="P70" i="2" l="1"/>
  <c r="Q71" i="2" s="1"/>
  <c r="O70" i="2" l="1"/>
  <c r="R70" i="2" s="1"/>
  <c r="N70" i="2" s="1"/>
  <c r="P71" i="2" l="1"/>
  <c r="Q72" i="2" s="1"/>
  <c r="O71" i="2" l="1"/>
  <c r="R71" i="2" s="1"/>
  <c r="N71" i="2" s="1"/>
  <c r="P72" i="2" l="1"/>
  <c r="Q73" i="2" s="1"/>
  <c r="O72" i="2" l="1"/>
  <c r="R72" i="2" s="1"/>
  <c r="N72" i="2" s="1"/>
  <c r="P73" i="2" l="1"/>
  <c r="Q74" i="2" s="1"/>
  <c r="O73" i="2" l="1"/>
  <c r="R73" i="2" s="1"/>
  <c r="N73" i="2" s="1"/>
  <c r="P74" i="2" l="1"/>
  <c r="Q75" i="2" s="1"/>
  <c r="O74" i="2" l="1"/>
  <c r="R74" i="2" s="1"/>
  <c r="N74" i="2" s="1"/>
  <c r="P75" i="2" l="1"/>
  <c r="Q76" i="2" s="1"/>
  <c r="O75" i="2" l="1"/>
  <c r="R75" i="2" s="1"/>
  <c r="N75" i="2" s="1"/>
  <c r="P76" i="2" l="1"/>
  <c r="Q77" i="2" s="1"/>
  <c r="O76" i="2" l="1"/>
  <c r="R76" i="2" s="1"/>
  <c r="N76" i="2" s="1"/>
  <c r="P77" i="2" l="1"/>
  <c r="Q78" i="2" s="1"/>
  <c r="O77" i="2" l="1"/>
  <c r="R77" i="2" s="1"/>
  <c r="N77" i="2" s="1"/>
  <c r="P78" i="2" l="1"/>
  <c r="Q79" i="2" s="1"/>
  <c r="O78" i="2" l="1"/>
  <c r="R78" i="2" s="1"/>
  <c r="N78" i="2" s="1"/>
  <c r="P79" i="2" l="1"/>
  <c r="Q80" i="2" s="1"/>
  <c r="O79" i="2" l="1"/>
  <c r="R79" i="2" s="1"/>
  <c r="N79" i="2" s="1"/>
  <c r="P80" i="2" l="1"/>
  <c r="Q81" i="2" s="1"/>
  <c r="O80" i="2" l="1"/>
  <c r="R80" i="2" s="1"/>
  <c r="N80" i="2" s="1"/>
  <c r="P81" i="2" l="1"/>
  <c r="Q82" i="2" s="1"/>
  <c r="O81" i="2" l="1"/>
  <c r="R81" i="2" s="1"/>
  <c r="N81" i="2" s="1"/>
  <c r="P82" i="2" l="1"/>
  <c r="Q83" i="2" s="1"/>
  <c r="O82" i="2" l="1"/>
  <c r="R82" i="2" s="1"/>
  <c r="N82" i="2" s="1"/>
  <c r="P83" i="2" l="1"/>
  <c r="Q84" i="2" s="1"/>
  <c r="O83" i="2" l="1"/>
  <c r="R83" i="2" s="1"/>
  <c r="N83" i="2" s="1"/>
  <c r="P84" i="2" l="1"/>
  <c r="Q85" i="2" s="1"/>
  <c r="O84" i="2" l="1"/>
  <c r="R84" i="2" s="1"/>
  <c r="N84" i="2" s="1"/>
  <c r="P85" i="2" l="1"/>
  <c r="Q86" i="2" s="1"/>
  <c r="O85" i="2" l="1"/>
  <c r="R85" i="2" s="1"/>
  <c r="N85" i="2" s="1"/>
  <c r="P86" i="2" l="1"/>
  <c r="Q87" i="2" s="1"/>
  <c r="O86" i="2" l="1"/>
  <c r="R86" i="2" s="1"/>
  <c r="N86" i="2" s="1"/>
  <c r="P87" i="2" l="1"/>
  <c r="Q88" i="2" s="1"/>
  <c r="O87" i="2" l="1"/>
  <c r="R87" i="2" s="1"/>
  <c r="N87" i="2" s="1"/>
  <c r="P88" i="2" l="1"/>
  <c r="Q89" i="2" s="1"/>
  <c r="O88" i="2" l="1"/>
  <c r="R88" i="2" s="1"/>
  <c r="N88" i="2" s="1"/>
  <c r="P89" i="2" l="1"/>
  <c r="Q90" i="2" s="1"/>
  <c r="O89" i="2" l="1"/>
  <c r="R89" i="2" s="1"/>
  <c r="N89" i="2" s="1"/>
  <c r="P90" i="2" l="1"/>
  <c r="Q91" i="2" s="1"/>
  <c r="O90" i="2" l="1"/>
  <c r="R90" i="2" s="1"/>
  <c r="N90" i="2" s="1"/>
  <c r="P91" i="2" l="1"/>
  <c r="Q92" i="2" s="1"/>
  <c r="O91" i="2" l="1"/>
  <c r="R91" i="2" s="1"/>
  <c r="N91" i="2" s="1"/>
  <c r="P92" i="2" l="1"/>
  <c r="Q93" i="2" s="1"/>
  <c r="O92" i="2" l="1"/>
  <c r="R92" i="2" s="1"/>
  <c r="N92" i="2" s="1"/>
  <c r="P93" i="2" l="1"/>
  <c r="Q94" i="2" s="1"/>
  <c r="O93" i="2" l="1"/>
  <c r="R93" i="2" s="1"/>
  <c r="N93" i="2" s="1"/>
  <c r="P94" i="2" l="1"/>
  <c r="Q95" i="2" s="1"/>
  <c r="O94" i="2" l="1"/>
  <c r="R94" i="2" s="1"/>
  <c r="N94" i="2" s="1"/>
  <c r="P95" i="2" l="1"/>
  <c r="Q96" i="2" s="1"/>
  <c r="O95" i="2" l="1"/>
  <c r="R95" i="2" s="1"/>
  <c r="N95" i="2" s="1"/>
  <c r="P96" i="2" l="1"/>
  <c r="Q97" i="2" s="1"/>
  <c r="O96" i="2" l="1"/>
  <c r="R96" i="2" s="1"/>
  <c r="N96" i="2" s="1"/>
  <c r="P97" i="2" l="1"/>
  <c r="Q98" i="2" s="1"/>
  <c r="O97" i="2" l="1"/>
  <c r="R97" i="2" s="1"/>
  <c r="N97" i="2" s="1"/>
  <c r="P98" i="2" l="1"/>
  <c r="Q99" i="2" s="1"/>
  <c r="O98" i="2" l="1"/>
  <c r="R98" i="2" s="1"/>
  <c r="N98" i="2" s="1"/>
  <c r="P99" i="2" l="1"/>
  <c r="Q100" i="2" s="1"/>
  <c r="O99" i="2" l="1"/>
  <c r="R99" i="2" s="1"/>
  <c r="N99" i="2" s="1"/>
  <c r="P100" i="2" l="1"/>
  <c r="Q101" i="2" s="1"/>
  <c r="O100" i="2" l="1"/>
  <c r="R100" i="2" s="1"/>
  <c r="N100" i="2" s="1"/>
  <c r="P101" i="2" l="1"/>
  <c r="Q102" i="2" s="1"/>
  <c r="O101" i="2" l="1"/>
  <c r="R101" i="2" s="1"/>
  <c r="N101" i="2" s="1"/>
  <c r="P102" i="2" l="1"/>
  <c r="Q103" i="2" s="1"/>
  <c r="O102" i="2" l="1"/>
  <c r="R102" i="2" s="1"/>
  <c r="N102" i="2" s="1"/>
  <c r="P103" i="2" l="1"/>
  <c r="Q104" i="2" s="1"/>
  <c r="O103" i="2" l="1"/>
  <c r="R103" i="2" s="1"/>
  <c r="N103" i="2" s="1"/>
  <c r="P104" i="2" l="1"/>
  <c r="Q105" i="2" s="1"/>
  <c r="O104" i="2" l="1"/>
  <c r="R104" i="2" s="1"/>
  <c r="N104" i="2" s="1"/>
  <c r="P105" i="2" l="1"/>
  <c r="Q106" i="2" s="1"/>
  <c r="O105" i="2" l="1"/>
  <c r="R105" i="2" s="1"/>
  <c r="N105" i="2" s="1"/>
  <c r="P106" i="2" l="1"/>
  <c r="Q107" i="2" s="1"/>
  <c r="O106" i="2" l="1"/>
  <c r="R106" i="2" s="1"/>
  <c r="N106" i="2" s="1"/>
  <c r="P107" i="2" l="1"/>
  <c r="Q108" i="2" s="1"/>
  <c r="O107" i="2" l="1"/>
  <c r="R107" i="2" s="1"/>
  <c r="N107" i="2" s="1"/>
  <c r="P108" i="2" l="1"/>
  <c r="Q109" i="2" s="1"/>
  <c r="O108" i="2" l="1"/>
  <c r="R108" i="2" s="1"/>
  <c r="N108" i="2" s="1"/>
  <c r="P109" i="2" l="1"/>
  <c r="Q110" i="2" s="1"/>
  <c r="O109" i="2" l="1"/>
  <c r="R109" i="2" s="1"/>
  <c r="N109" i="2" s="1"/>
  <c r="P110" i="2" l="1"/>
  <c r="Q111" i="2" s="1"/>
  <c r="O110" i="2" l="1"/>
  <c r="R110" i="2" s="1"/>
  <c r="N110" i="2" s="1"/>
  <c r="P111" i="2" l="1"/>
  <c r="Q112" i="2" s="1"/>
  <c r="O111" i="2" l="1"/>
  <c r="R111" i="2" s="1"/>
  <c r="N111" i="2" s="1"/>
  <c r="P112" i="2" l="1"/>
  <c r="Q113" i="2" s="1"/>
  <c r="O112" i="2" l="1"/>
  <c r="R112" i="2" s="1"/>
  <c r="N112" i="2" s="1"/>
  <c r="P113" i="2" l="1"/>
  <c r="Q114" i="2" s="1"/>
  <c r="O113" i="2" l="1"/>
  <c r="R113" i="2" s="1"/>
  <c r="N113" i="2" s="1"/>
  <c r="P114" i="2" l="1"/>
  <c r="Q115" i="2" s="1"/>
  <c r="O114" i="2" l="1"/>
  <c r="R114" i="2" s="1"/>
  <c r="N114" i="2" s="1"/>
  <c r="P115" i="2" l="1"/>
  <c r="Q116" i="2" s="1"/>
  <c r="O115" i="2" l="1"/>
  <c r="R115" i="2" s="1"/>
  <c r="N115" i="2" s="1"/>
  <c r="P116" i="2" l="1"/>
  <c r="Q117" i="2" s="1"/>
  <c r="O116" i="2" l="1"/>
  <c r="R116" i="2" s="1"/>
  <c r="N116" i="2" s="1"/>
  <c r="P117" i="2" l="1"/>
  <c r="Q118" i="2" s="1"/>
  <c r="O117" i="2" l="1"/>
  <c r="R117" i="2" s="1"/>
  <c r="N117" i="2" s="1"/>
  <c r="P118" i="2" l="1"/>
  <c r="Q119" i="2" s="1"/>
  <c r="O118" i="2" l="1"/>
  <c r="R118" i="2" s="1"/>
  <c r="N118" i="2" s="1"/>
  <c r="P119" i="2" l="1"/>
  <c r="Q120" i="2" s="1"/>
  <c r="O119" i="2" l="1"/>
  <c r="R119" i="2" s="1"/>
  <c r="N119" i="2" s="1"/>
  <c r="P120" i="2" l="1"/>
  <c r="Q121" i="2" s="1"/>
  <c r="O120" i="2" l="1"/>
  <c r="R120" i="2" s="1"/>
  <c r="N120" i="2" s="1"/>
  <c r="P121" i="2" l="1"/>
  <c r="Q122" i="2" s="1"/>
  <c r="O121" i="2" l="1"/>
  <c r="R121" i="2" s="1"/>
  <c r="N121" i="2" s="1"/>
  <c r="P122" i="2" l="1"/>
  <c r="Q123" i="2" s="1"/>
  <c r="O122" i="2" l="1"/>
  <c r="R122" i="2" s="1"/>
  <c r="N122" i="2" s="1"/>
  <c r="P123" i="2" l="1"/>
  <c r="Q124" i="2" s="1"/>
  <c r="O123" i="2" l="1"/>
  <c r="R123" i="2" s="1"/>
  <c r="N123" i="2" s="1"/>
  <c r="P124" i="2" l="1"/>
  <c r="Q125" i="2" s="1"/>
  <c r="O124" i="2" l="1"/>
  <c r="R124" i="2" s="1"/>
  <c r="N124" i="2" s="1"/>
  <c r="P125" i="2" l="1"/>
  <c r="Q126" i="2" s="1"/>
  <c r="O125" i="2" l="1"/>
  <c r="R125" i="2" s="1"/>
  <c r="N125" i="2" s="1"/>
  <c r="P126" i="2" l="1"/>
  <c r="Q127" i="2" s="1"/>
  <c r="O126" i="2" l="1"/>
  <c r="R126" i="2" s="1"/>
  <c r="N126" i="2" s="1"/>
  <c r="P127" i="2" l="1"/>
  <c r="Q128" i="2" s="1"/>
  <c r="O127" i="2" l="1"/>
  <c r="R127" i="2" s="1"/>
  <c r="N127" i="2" s="1"/>
  <c r="P128" i="2" l="1"/>
  <c r="Q129" i="2" s="1"/>
  <c r="O128" i="2" l="1"/>
  <c r="R128" i="2" s="1"/>
  <c r="N128" i="2" s="1"/>
  <c r="P129" i="2" l="1"/>
  <c r="Q130" i="2" s="1"/>
  <c r="O129" i="2" l="1"/>
  <c r="R129" i="2" s="1"/>
  <c r="N129" i="2" s="1"/>
  <c r="P130" i="2" l="1"/>
  <c r="Q131" i="2" s="1"/>
  <c r="O130" i="2" l="1"/>
  <c r="R130" i="2" s="1"/>
  <c r="N130" i="2" s="1"/>
  <c r="P131" i="2" l="1"/>
  <c r="Q132" i="2" s="1"/>
  <c r="O131" i="2" l="1"/>
  <c r="R131" i="2" s="1"/>
  <c r="N131" i="2" s="1"/>
  <c r="P132" i="2" l="1"/>
  <c r="Q133" i="2" s="1"/>
  <c r="O132" i="2" l="1"/>
  <c r="R132" i="2" s="1"/>
  <c r="N132" i="2" s="1"/>
  <c r="P133" i="2" l="1"/>
  <c r="Q134" i="2" s="1"/>
  <c r="O133" i="2" l="1"/>
  <c r="R133" i="2" s="1"/>
  <c r="N133" i="2" s="1"/>
  <c r="P134" i="2" l="1"/>
  <c r="Q135" i="2" s="1"/>
  <c r="O134" i="2" l="1"/>
  <c r="R134" i="2" s="1"/>
  <c r="N134" i="2" s="1"/>
  <c r="P135" i="2" l="1"/>
  <c r="Q136" i="2" s="1"/>
  <c r="O135" i="2" l="1"/>
  <c r="R135" i="2" s="1"/>
  <c r="N135" i="2" s="1"/>
  <c r="P136" i="2" l="1"/>
  <c r="Q137" i="2" s="1"/>
  <c r="O136" i="2" l="1"/>
  <c r="R136" i="2" s="1"/>
  <c r="N136" i="2" s="1"/>
  <c r="P137" i="2" l="1"/>
  <c r="Q138" i="2" s="1"/>
  <c r="O137" i="2" l="1"/>
  <c r="R137" i="2" s="1"/>
  <c r="N137" i="2" s="1"/>
  <c r="P138" i="2" l="1"/>
  <c r="Q139" i="2" s="1"/>
  <c r="O138" i="2" l="1"/>
  <c r="R138" i="2" s="1"/>
  <c r="N138" i="2" s="1"/>
  <c r="P139" i="2" l="1"/>
  <c r="Q140" i="2" s="1"/>
  <c r="O139" i="2" l="1"/>
  <c r="R139" i="2" s="1"/>
  <c r="N139" i="2" s="1"/>
  <c r="P140" i="2" l="1"/>
  <c r="Q141" i="2" s="1"/>
  <c r="O140" i="2" l="1"/>
  <c r="R140" i="2" s="1"/>
  <c r="N140" i="2" s="1"/>
  <c r="P141" i="2" l="1"/>
  <c r="Q142" i="2" s="1"/>
  <c r="O141" i="2" l="1"/>
  <c r="R141" i="2" s="1"/>
  <c r="N141" i="2" s="1"/>
  <c r="P142" i="2" l="1"/>
  <c r="Q143" i="2" s="1"/>
  <c r="O142" i="2" l="1"/>
  <c r="R142" i="2" s="1"/>
  <c r="N142" i="2" s="1"/>
  <c r="P143" i="2" l="1"/>
  <c r="Q144" i="2" s="1"/>
  <c r="O143" i="2" l="1"/>
  <c r="R143" i="2" s="1"/>
  <c r="N143" i="2" s="1"/>
  <c r="P144" i="2" l="1"/>
  <c r="Q145" i="2" s="1"/>
  <c r="O144" i="2" l="1"/>
  <c r="R144" i="2" s="1"/>
  <c r="N144" i="2" s="1"/>
  <c r="P145" i="2" l="1"/>
  <c r="Q146" i="2" s="1"/>
  <c r="O145" i="2" l="1"/>
  <c r="R145" i="2" s="1"/>
  <c r="N145" i="2" s="1"/>
  <c r="P146" i="2" l="1"/>
  <c r="Q147" i="2" s="1"/>
  <c r="O146" i="2" l="1"/>
  <c r="R146" i="2" s="1"/>
  <c r="N146" i="2" s="1"/>
  <c r="P147" i="2" l="1"/>
  <c r="Q148" i="2" s="1"/>
  <c r="O147" i="2" l="1"/>
  <c r="R147" i="2" s="1"/>
  <c r="N147" i="2" s="1"/>
  <c r="P148" i="2" l="1"/>
  <c r="Q149" i="2" s="1"/>
  <c r="O148" i="2" l="1"/>
  <c r="R148" i="2" s="1"/>
  <c r="N148" i="2" s="1"/>
  <c r="P149" i="2" l="1"/>
  <c r="Q150" i="2" s="1"/>
  <c r="O149" i="2" l="1"/>
  <c r="R149" i="2" s="1"/>
  <c r="N149" i="2" s="1"/>
  <c r="P150" i="2" l="1"/>
  <c r="Q151" i="2" s="1"/>
  <c r="O150" i="2" l="1"/>
  <c r="R150" i="2" s="1"/>
  <c r="N150" i="2" s="1"/>
  <c r="P151" i="2" l="1"/>
  <c r="Q152" i="2" s="1"/>
  <c r="O151" i="2" l="1"/>
  <c r="R151" i="2" s="1"/>
  <c r="N151" i="2" s="1"/>
  <c r="P152" i="2" l="1"/>
  <c r="Q153" i="2" s="1"/>
  <c r="O152" i="2" l="1"/>
  <c r="R152" i="2" s="1"/>
  <c r="N152" i="2" s="1"/>
  <c r="P153" i="2" l="1"/>
  <c r="Q154" i="2" s="1"/>
  <c r="O153" i="2" l="1"/>
  <c r="R153" i="2" s="1"/>
  <c r="N153" i="2" s="1"/>
  <c r="P154" i="2" l="1"/>
  <c r="Q155" i="2" s="1"/>
  <c r="O154" i="2" l="1"/>
  <c r="R154" i="2" s="1"/>
  <c r="N154" i="2" s="1"/>
  <c r="P155" i="2" l="1"/>
  <c r="Q156" i="2" s="1"/>
  <c r="O155" i="2" l="1"/>
  <c r="R155" i="2" s="1"/>
  <c r="N155" i="2" s="1"/>
  <c r="P156" i="2" l="1"/>
  <c r="Q157" i="2" s="1"/>
  <c r="O156" i="2" l="1"/>
  <c r="R156" i="2" s="1"/>
  <c r="N156" i="2" s="1"/>
  <c r="P157" i="2" l="1"/>
  <c r="Q158" i="2" s="1"/>
  <c r="O157" i="2" l="1"/>
  <c r="R157" i="2" s="1"/>
  <c r="N157" i="2" s="1"/>
  <c r="P158" i="2" l="1"/>
  <c r="Q159" i="2" s="1"/>
  <c r="O158" i="2" l="1"/>
  <c r="R158" i="2" s="1"/>
  <c r="N158" i="2" s="1"/>
  <c r="P159" i="2" l="1"/>
  <c r="Q160" i="2" s="1"/>
  <c r="O159" i="2" l="1"/>
  <c r="R159" i="2" s="1"/>
  <c r="N159" i="2" s="1"/>
  <c r="P160" i="2" l="1"/>
  <c r="Q161" i="2" s="1"/>
  <c r="O160" i="2" l="1"/>
  <c r="R160" i="2" s="1"/>
  <c r="N160" i="2" s="1"/>
  <c r="P161" i="2" l="1"/>
  <c r="Q162" i="2" s="1"/>
  <c r="O161" i="2" l="1"/>
  <c r="R161" i="2" s="1"/>
  <c r="N161" i="2" s="1"/>
  <c r="P162" i="2" l="1"/>
  <c r="Q163" i="2" s="1"/>
  <c r="O162" i="2" l="1"/>
  <c r="R162" i="2" s="1"/>
  <c r="N162" i="2" s="1"/>
  <c r="P163" i="2" l="1"/>
  <c r="Q164" i="2" s="1"/>
  <c r="O163" i="2" l="1"/>
  <c r="R163" i="2" s="1"/>
  <c r="N163" i="2" s="1"/>
  <c r="P164" i="2" l="1"/>
  <c r="Q165" i="2" s="1"/>
  <c r="O164" i="2" l="1"/>
  <c r="R164" i="2" s="1"/>
  <c r="N164" i="2" s="1"/>
  <c r="P165" i="2" l="1"/>
  <c r="Q166" i="2" s="1"/>
  <c r="O165" i="2" l="1"/>
  <c r="R165" i="2" s="1"/>
  <c r="N165" i="2" s="1"/>
  <c r="P166" i="2" l="1"/>
  <c r="Q167" i="2" s="1"/>
  <c r="O166" i="2" l="1"/>
  <c r="R166" i="2" s="1"/>
  <c r="N166" i="2" s="1"/>
  <c r="P167" i="2" l="1"/>
  <c r="Q168" i="2" s="1"/>
  <c r="O167" i="2" l="1"/>
  <c r="R167" i="2" s="1"/>
  <c r="N167" i="2" s="1"/>
  <c r="P168" i="2" l="1"/>
  <c r="Q169" i="2" s="1"/>
  <c r="O168" i="2" l="1"/>
  <c r="R168" i="2" s="1"/>
  <c r="N168" i="2" s="1"/>
  <c r="P169" i="2" l="1"/>
  <c r="Q170" i="2" s="1"/>
  <c r="O169" i="2" l="1"/>
  <c r="R169" i="2" s="1"/>
  <c r="N169" i="2" s="1"/>
  <c r="P170" i="2" l="1"/>
  <c r="Q171" i="2" s="1"/>
  <c r="O170" i="2" l="1"/>
  <c r="R170" i="2" s="1"/>
  <c r="N170" i="2" s="1"/>
  <c r="P171" i="2" l="1"/>
  <c r="Q172" i="2" s="1"/>
  <c r="O171" i="2" l="1"/>
  <c r="R171" i="2" s="1"/>
  <c r="N171" i="2" s="1"/>
  <c r="P172" i="2" l="1"/>
  <c r="Q173" i="2" s="1"/>
  <c r="O172" i="2" l="1"/>
  <c r="R172" i="2" s="1"/>
  <c r="N172" i="2" s="1"/>
  <c r="P173" i="2" l="1"/>
  <c r="Q174" i="2" s="1"/>
  <c r="O173" i="2" l="1"/>
  <c r="R173" i="2" s="1"/>
  <c r="N173" i="2" s="1"/>
  <c r="P174" i="2" l="1"/>
  <c r="Q175" i="2" s="1"/>
  <c r="O174" i="2" l="1"/>
  <c r="R174" i="2" s="1"/>
  <c r="N174" i="2" s="1"/>
  <c r="P175" i="2" l="1"/>
  <c r="Q176" i="2" s="1"/>
  <c r="O175" i="2" l="1"/>
  <c r="R175" i="2" s="1"/>
  <c r="N175" i="2" s="1"/>
  <c r="P176" i="2" l="1"/>
  <c r="Q177" i="2" s="1"/>
  <c r="O176" i="2" l="1"/>
  <c r="R176" i="2" s="1"/>
  <c r="N176" i="2" s="1"/>
  <c r="P177" i="2" l="1"/>
  <c r="Q178" i="2" s="1"/>
  <c r="O177" i="2" l="1"/>
  <c r="R177" i="2" s="1"/>
  <c r="N177" i="2" s="1"/>
  <c r="P178" i="2" l="1"/>
  <c r="Q179" i="2" s="1"/>
  <c r="O178" i="2" l="1"/>
  <c r="R178" i="2" s="1"/>
  <c r="N178" i="2" s="1"/>
  <c r="P179" i="2" l="1"/>
  <c r="Q180" i="2" s="1"/>
  <c r="O179" i="2" l="1"/>
  <c r="R179" i="2" s="1"/>
  <c r="N179" i="2" s="1"/>
  <c r="P180" i="2" l="1"/>
  <c r="Q181" i="2" s="1"/>
  <c r="O180" i="2" l="1"/>
  <c r="R180" i="2" s="1"/>
  <c r="N180" i="2" s="1"/>
  <c r="P181" i="2" l="1"/>
  <c r="Q182" i="2" s="1"/>
  <c r="O181" i="2" l="1"/>
  <c r="R181" i="2" s="1"/>
  <c r="N181" i="2" s="1"/>
  <c r="P182" i="2" l="1"/>
  <c r="Q183" i="2" s="1"/>
  <c r="O182" i="2" l="1"/>
  <c r="R182" i="2" s="1"/>
  <c r="N182" i="2" s="1"/>
  <c r="P183" i="2" l="1"/>
  <c r="Q184" i="2" s="1"/>
  <c r="O183" i="2" l="1"/>
  <c r="R183" i="2" s="1"/>
  <c r="N183" i="2" s="1"/>
  <c r="P184" i="2" l="1"/>
  <c r="Q185" i="2" s="1"/>
  <c r="O184" i="2" l="1"/>
  <c r="R184" i="2" s="1"/>
  <c r="N184" i="2" s="1"/>
  <c r="P185" i="2" l="1"/>
  <c r="Q186" i="2" s="1"/>
  <c r="O185" i="2" l="1"/>
  <c r="R185" i="2" s="1"/>
  <c r="N185" i="2" s="1"/>
  <c r="P186" i="2" l="1"/>
  <c r="Q187" i="2" s="1"/>
  <c r="O186" i="2" l="1"/>
  <c r="R186" i="2" s="1"/>
  <c r="N186" i="2" s="1"/>
  <c r="P187" i="2" l="1"/>
  <c r="Q188" i="2" s="1"/>
  <c r="O187" i="2" l="1"/>
  <c r="R187" i="2" s="1"/>
  <c r="N187" i="2" s="1"/>
  <c r="P188" i="2" l="1"/>
  <c r="Q189" i="2" s="1"/>
  <c r="O188" i="2" l="1"/>
  <c r="R188" i="2" s="1"/>
  <c r="N188" i="2" s="1"/>
  <c r="P189" i="2" l="1"/>
  <c r="Q190" i="2" s="1"/>
  <c r="O189" i="2" l="1"/>
  <c r="R189" i="2" s="1"/>
  <c r="N189" i="2" s="1"/>
  <c r="P190" i="2" l="1"/>
  <c r="Q191" i="2" s="1"/>
  <c r="O190" i="2" l="1"/>
  <c r="R190" i="2" s="1"/>
  <c r="N190" i="2" s="1"/>
  <c r="P191" i="2" l="1"/>
  <c r="Q192" i="2" s="1"/>
  <c r="O191" i="2" l="1"/>
  <c r="R191" i="2" s="1"/>
  <c r="N191" i="2" s="1"/>
  <c r="P192" i="2" l="1"/>
  <c r="Q193" i="2" s="1"/>
  <c r="O192" i="2" l="1"/>
  <c r="R192" i="2" s="1"/>
  <c r="N192" i="2" s="1"/>
  <c r="P193" i="2" l="1"/>
  <c r="Q194" i="2" s="1"/>
  <c r="O193" i="2" l="1"/>
  <c r="R193" i="2" s="1"/>
  <c r="N193" i="2" s="1"/>
  <c r="P194" i="2" l="1"/>
  <c r="Q195" i="2" s="1"/>
  <c r="O194" i="2" l="1"/>
  <c r="R194" i="2" s="1"/>
  <c r="N194" i="2" s="1"/>
  <c r="P195" i="2" l="1"/>
  <c r="Q196" i="2" s="1"/>
  <c r="O195" i="2" l="1"/>
  <c r="R195" i="2" s="1"/>
  <c r="N195" i="2" s="1"/>
  <c r="P196" i="2" l="1"/>
  <c r="Q197" i="2" s="1"/>
  <c r="O196" i="2" l="1"/>
  <c r="R196" i="2" s="1"/>
  <c r="N196" i="2" s="1"/>
  <c r="P197" i="2" l="1"/>
  <c r="Q198" i="2" s="1"/>
  <c r="O197" i="2" l="1"/>
  <c r="R197" i="2" s="1"/>
  <c r="N197" i="2" s="1"/>
  <c r="P198" i="2" l="1"/>
  <c r="Q199" i="2" s="1"/>
  <c r="O198" i="2" l="1"/>
  <c r="R198" i="2" s="1"/>
  <c r="N198" i="2" s="1"/>
  <c r="P199" i="2" l="1"/>
  <c r="Q200" i="2" s="1"/>
  <c r="O199" i="2" l="1"/>
  <c r="R199" i="2" s="1"/>
  <c r="N199" i="2" s="1"/>
  <c r="P200" i="2" l="1"/>
  <c r="Q201" i="2" s="1"/>
  <c r="O200" i="2" l="1"/>
  <c r="R200" i="2" s="1"/>
  <c r="N200" i="2" s="1"/>
  <c r="P201" i="2" l="1"/>
  <c r="Q202" i="2" s="1"/>
  <c r="O201" i="2" l="1"/>
  <c r="R201" i="2" s="1"/>
  <c r="N201" i="2" s="1"/>
  <c r="P202" i="2" l="1"/>
  <c r="Q203" i="2" s="1"/>
  <c r="O202" i="2" l="1"/>
  <c r="R202" i="2" s="1"/>
  <c r="N202" i="2" s="1"/>
  <c r="P203" i="2" l="1"/>
  <c r="Q204" i="2" s="1"/>
  <c r="O203" i="2" l="1"/>
  <c r="R203" i="2" s="1"/>
  <c r="N203" i="2" s="1"/>
  <c r="P204" i="2" l="1"/>
  <c r="Q205" i="2" s="1"/>
  <c r="O204" i="2" l="1"/>
  <c r="R204" i="2" s="1"/>
  <c r="N204" i="2" s="1"/>
  <c r="P205" i="2" l="1"/>
  <c r="Q206" i="2" s="1"/>
  <c r="O205" i="2" l="1"/>
  <c r="R205" i="2" s="1"/>
  <c r="N205" i="2" s="1"/>
  <c r="P206" i="2" l="1"/>
  <c r="Q207" i="2" s="1"/>
  <c r="O206" i="2" l="1"/>
  <c r="R206" i="2" s="1"/>
  <c r="N206" i="2" s="1"/>
  <c r="P207" i="2" l="1"/>
  <c r="Q208" i="2" s="1"/>
  <c r="O207" i="2" l="1"/>
  <c r="R207" i="2" s="1"/>
  <c r="N207" i="2" s="1"/>
  <c r="P208" i="2" l="1"/>
  <c r="Q209" i="2" s="1"/>
  <c r="O208" i="2" l="1"/>
  <c r="R208" i="2" s="1"/>
  <c r="N208" i="2" s="1"/>
  <c r="P209" i="2" l="1"/>
  <c r="Q210" i="2" s="1"/>
  <c r="O209" i="2" l="1"/>
  <c r="R209" i="2" s="1"/>
  <c r="N209" i="2" s="1"/>
  <c r="P210" i="2" l="1"/>
  <c r="Q211" i="2" s="1"/>
  <c r="O210" i="2" l="1"/>
  <c r="R210" i="2" s="1"/>
  <c r="N210" i="2" s="1"/>
  <c r="P211" i="2" l="1"/>
  <c r="Q212" i="2" s="1"/>
  <c r="O211" i="2" l="1"/>
  <c r="R211" i="2" s="1"/>
  <c r="N211" i="2" s="1"/>
  <c r="P212" i="2" l="1"/>
  <c r="Q213" i="2" s="1"/>
  <c r="O212" i="2" l="1"/>
  <c r="R212" i="2" s="1"/>
  <c r="N212" i="2" s="1"/>
  <c r="P213" i="2" l="1"/>
  <c r="Q214" i="2" s="1"/>
  <c r="O213" i="2" l="1"/>
  <c r="R213" i="2" s="1"/>
  <c r="N213" i="2" s="1"/>
  <c r="P214" i="2" l="1"/>
  <c r="Q215" i="2" s="1"/>
  <c r="O214" i="2" l="1"/>
  <c r="R214" i="2" s="1"/>
  <c r="N214" i="2" s="1"/>
  <c r="P215" i="2" l="1"/>
  <c r="Q216" i="2" s="1"/>
  <c r="O215" i="2" l="1"/>
  <c r="R215" i="2" s="1"/>
  <c r="N215" i="2" s="1"/>
  <c r="P216" i="2" l="1"/>
  <c r="Q217" i="2" s="1"/>
  <c r="O216" i="2" l="1"/>
  <c r="R216" i="2" s="1"/>
  <c r="N216" i="2" s="1"/>
  <c r="P217" i="2" l="1"/>
  <c r="Q218" i="2" s="1"/>
  <c r="O217" i="2" l="1"/>
  <c r="R217" i="2" s="1"/>
  <c r="N217" i="2" s="1"/>
  <c r="P218" i="2" l="1"/>
  <c r="Q219" i="2" s="1"/>
  <c r="O218" i="2" l="1"/>
  <c r="R218" i="2" s="1"/>
  <c r="N218" i="2" s="1"/>
  <c r="P219" i="2" l="1"/>
  <c r="Q220" i="2" s="1"/>
  <c r="O219" i="2" l="1"/>
  <c r="R219" i="2" s="1"/>
  <c r="N219" i="2" s="1"/>
  <c r="P220" i="2" l="1"/>
  <c r="Q221" i="2" s="1"/>
  <c r="O220" i="2" l="1"/>
  <c r="R220" i="2" s="1"/>
  <c r="N220" i="2" s="1"/>
  <c r="P221" i="2" l="1"/>
  <c r="Q222" i="2" s="1"/>
  <c r="O221" i="2" l="1"/>
  <c r="R221" i="2" s="1"/>
  <c r="N221" i="2" s="1"/>
  <c r="P222" i="2" l="1"/>
  <c r="Q223" i="2" s="1"/>
  <c r="O222" i="2" l="1"/>
  <c r="R222" i="2" s="1"/>
  <c r="N222" i="2" s="1"/>
  <c r="P223" i="2" l="1"/>
  <c r="Q224" i="2" s="1"/>
  <c r="O223" i="2" l="1"/>
  <c r="R223" i="2" s="1"/>
  <c r="N223" i="2" s="1"/>
  <c r="P224" i="2" l="1"/>
  <c r="Q225" i="2" s="1"/>
  <c r="O224" i="2" l="1"/>
  <c r="R224" i="2" s="1"/>
  <c r="N224" i="2" s="1"/>
  <c r="P225" i="2" l="1"/>
  <c r="Q226" i="2" s="1"/>
  <c r="O225" i="2" l="1"/>
  <c r="R225" i="2" s="1"/>
  <c r="N225" i="2" s="1"/>
  <c r="P226" i="2" l="1"/>
  <c r="Q227" i="2" s="1"/>
  <c r="O226" i="2" l="1"/>
  <c r="R226" i="2" s="1"/>
  <c r="N226" i="2" s="1"/>
  <c r="P227" i="2" l="1"/>
  <c r="Q228" i="2" s="1"/>
  <c r="O227" i="2" l="1"/>
  <c r="R227" i="2" s="1"/>
  <c r="N227" i="2" s="1"/>
  <c r="P228" i="2" l="1"/>
  <c r="Q229" i="2" s="1"/>
  <c r="O228" i="2" l="1"/>
  <c r="R228" i="2" s="1"/>
  <c r="N228" i="2" s="1"/>
  <c r="P229" i="2" l="1"/>
  <c r="Q230" i="2" s="1"/>
  <c r="O229" i="2" l="1"/>
  <c r="R229" i="2" s="1"/>
  <c r="N229" i="2" s="1"/>
  <c r="P230" i="2" l="1"/>
  <c r="Q231" i="2" s="1"/>
  <c r="O230" i="2" l="1"/>
  <c r="R230" i="2" s="1"/>
  <c r="N230" i="2" s="1"/>
  <c r="P231" i="2" l="1"/>
  <c r="Q232" i="2" s="1"/>
  <c r="O231" i="2" l="1"/>
  <c r="R231" i="2" s="1"/>
  <c r="N231" i="2" s="1"/>
  <c r="P232" i="2" l="1"/>
  <c r="Q233" i="2" s="1"/>
  <c r="O232" i="2" l="1"/>
  <c r="R232" i="2" s="1"/>
  <c r="N232" i="2" s="1"/>
  <c r="P233" i="2" l="1"/>
  <c r="Q234" i="2" s="1"/>
  <c r="O233" i="2" l="1"/>
  <c r="R233" i="2" s="1"/>
  <c r="N233" i="2" s="1"/>
  <c r="P234" i="2" l="1"/>
  <c r="Q235" i="2" s="1"/>
  <c r="O234" i="2" l="1"/>
  <c r="R234" i="2" s="1"/>
  <c r="N234" i="2" s="1"/>
  <c r="P235" i="2" l="1"/>
  <c r="Q236" i="2" s="1"/>
  <c r="O235" i="2" l="1"/>
  <c r="R235" i="2" s="1"/>
  <c r="N235" i="2" s="1"/>
  <c r="P236" i="2" l="1"/>
  <c r="Q237" i="2" s="1"/>
  <c r="O236" i="2" l="1"/>
  <c r="R236" i="2" s="1"/>
  <c r="N236" i="2" s="1"/>
  <c r="P237" i="2" l="1"/>
  <c r="Q238" i="2" s="1"/>
  <c r="O237" i="2" l="1"/>
  <c r="R237" i="2" s="1"/>
  <c r="N237" i="2" s="1"/>
  <c r="P238" i="2" l="1"/>
  <c r="Q239" i="2" s="1"/>
  <c r="O238" i="2" l="1"/>
  <c r="R238" i="2" s="1"/>
  <c r="N238" i="2" s="1"/>
  <c r="P239" i="2" l="1"/>
  <c r="Q240" i="2" s="1"/>
  <c r="O239" i="2" l="1"/>
  <c r="R239" i="2" s="1"/>
  <c r="N239" i="2" s="1"/>
  <c r="P240" i="2" l="1"/>
  <c r="Q241" i="2" s="1"/>
  <c r="O240" i="2" l="1"/>
  <c r="R240" i="2" s="1"/>
  <c r="N240" i="2" s="1"/>
  <c r="P241" i="2" l="1"/>
  <c r="Q242" i="2" s="1"/>
  <c r="O241" i="2" l="1"/>
  <c r="R241" i="2" s="1"/>
  <c r="N241" i="2" s="1"/>
  <c r="P242" i="2" l="1"/>
  <c r="Q243" i="2" s="1"/>
  <c r="O242" i="2" l="1"/>
  <c r="R242" i="2" s="1"/>
  <c r="N242" i="2" s="1"/>
  <c r="P243" i="2" l="1"/>
  <c r="Q244" i="2" s="1"/>
  <c r="O243" i="2" l="1"/>
  <c r="R243" i="2" s="1"/>
  <c r="N243" i="2" s="1"/>
  <c r="P244" i="2" l="1"/>
  <c r="Q245" i="2" s="1"/>
  <c r="O244" i="2" l="1"/>
  <c r="R244" i="2" s="1"/>
  <c r="N244" i="2" s="1"/>
  <c r="P245" i="2" l="1"/>
  <c r="Q246" i="2" s="1"/>
  <c r="O245" i="2" l="1"/>
  <c r="R245" i="2" s="1"/>
  <c r="N245" i="2" s="1"/>
  <c r="P246" i="2" l="1"/>
  <c r="Q247" i="2" s="1"/>
  <c r="O246" i="2" l="1"/>
  <c r="R246" i="2" s="1"/>
  <c r="N246" i="2" s="1"/>
  <c r="P247" i="2" l="1"/>
  <c r="Q248" i="2" s="1"/>
  <c r="O247" i="2" l="1"/>
  <c r="R247" i="2" s="1"/>
  <c r="N247" i="2" s="1"/>
  <c r="P248" i="2" l="1"/>
  <c r="Q249" i="2" s="1"/>
  <c r="O248" i="2" l="1"/>
  <c r="R248" i="2" s="1"/>
  <c r="N248" i="2" s="1"/>
  <c r="P249" i="2" l="1"/>
  <c r="Q250" i="2" s="1"/>
  <c r="O249" i="2" l="1"/>
  <c r="R249" i="2" s="1"/>
  <c r="N249" i="2" s="1"/>
  <c r="P250" i="2" l="1"/>
  <c r="Q251" i="2" s="1"/>
  <c r="O250" i="2" l="1"/>
  <c r="R250" i="2" s="1"/>
  <c r="N250" i="2" s="1"/>
  <c r="P251" i="2" l="1"/>
  <c r="Q252" i="2" s="1"/>
  <c r="O251" i="2" l="1"/>
  <c r="R251" i="2" s="1"/>
  <c r="N251" i="2" s="1"/>
  <c r="P252" i="2" l="1"/>
  <c r="Q253" i="2" s="1"/>
  <c r="O252" i="2" l="1"/>
  <c r="R252" i="2" s="1"/>
  <c r="N252" i="2" s="1"/>
  <c r="P253" i="2" l="1"/>
  <c r="Q254" i="2" s="1"/>
  <c r="O253" i="2" l="1"/>
  <c r="R253" i="2" s="1"/>
  <c r="N253" i="2" s="1"/>
  <c r="P254" i="2" l="1"/>
  <c r="Q255" i="2" s="1"/>
  <c r="O254" i="2" l="1"/>
  <c r="R254" i="2" s="1"/>
  <c r="N254" i="2" s="1"/>
  <c r="P255" i="2" l="1"/>
  <c r="Q256" i="2" s="1"/>
  <c r="O255" i="2" l="1"/>
  <c r="R255" i="2" s="1"/>
  <c r="N255" i="2" s="1"/>
  <c r="P256" i="2" l="1"/>
  <c r="Q257" i="2" s="1"/>
  <c r="O256" i="2" l="1"/>
  <c r="R256" i="2" s="1"/>
  <c r="N256" i="2" s="1"/>
  <c r="P257" i="2" l="1"/>
  <c r="Q258" i="2" s="1"/>
  <c r="O257" i="2" l="1"/>
  <c r="R257" i="2" s="1"/>
  <c r="N257" i="2" s="1"/>
  <c r="P258" i="2" l="1"/>
  <c r="Q259" i="2" s="1"/>
  <c r="O258" i="2" l="1"/>
  <c r="R258" i="2" s="1"/>
  <c r="N258" i="2" s="1"/>
  <c r="P259" i="2" l="1"/>
  <c r="Q260" i="2" s="1"/>
  <c r="O259" i="2" l="1"/>
  <c r="R259" i="2" l="1"/>
  <c r="N259" i="2" s="1"/>
  <c r="P260" i="2"/>
  <c r="Q261" i="2" s="1"/>
  <c r="O260" i="2" l="1"/>
  <c r="P261" i="2" l="1"/>
  <c r="Q262" i="2" s="1"/>
  <c r="R260" i="2"/>
  <c r="N260" i="2" s="1"/>
  <c r="B5" i="4" l="1"/>
  <c r="O261" i="2"/>
  <c r="R261" i="2" s="1"/>
  <c r="N261" i="2" s="1"/>
  <c r="D5" i="4"/>
  <c r="C5" i="4"/>
  <c r="F5" i="4"/>
  <c r="E5" i="4"/>
  <c r="B6" i="4"/>
  <c r="L6" i="4" l="1"/>
  <c r="T6" i="4"/>
  <c r="T7" i="4"/>
  <c r="U6" i="4"/>
  <c r="L7" i="4"/>
  <c r="M6" i="4"/>
  <c r="P6" i="4"/>
  <c r="P262" i="2"/>
  <c r="Q263" i="2" s="1"/>
  <c r="O262" i="2"/>
  <c r="D6" i="4"/>
  <c r="F6" i="4"/>
  <c r="B7" i="4"/>
  <c r="E6" i="4"/>
  <c r="C6" i="4"/>
  <c r="M7" i="4" l="1"/>
  <c r="U7" i="4"/>
  <c r="T8" i="4"/>
  <c r="L8" i="4"/>
  <c r="I6" i="4"/>
  <c r="J6" i="4" s="1"/>
  <c r="V6" i="4" s="1"/>
  <c r="G6" i="4"/>
  <c r="N6" i="4" s="1"/>
  <c r="Q6" i="4"/>
  <c r="P7" i="4"/>
  <c r="R262" i="2"/>
  <c r="P263" i="2"/>
  <c r="Q264" i="2" s="1"/>
  <c r="B8" i="4"/>
  <c r="F7" i="4"/>
  <c r="D7" i="4"/>
  <c r="E7" i="4"/>
  <c r="C7" i="4"/>
  <c r="T9" i="4" l="1"/>
  <c r="M8" i="4"/>
  <c r="U8" i="4"/>
  <c r="L9" i="4"/>
  <c r="I7" i="4"/>
  <c r="J7" i="4" s="1"/>
  <c r="G7" i="4"/>
  <c r="P8" i="4"/>
  <c r="Q7" i="4"/>
  <c r="X6" i="4"/>
  <c r="H6" i="4"/>
  <c r="W6" i="4" s="1"/>
  <c r="O6" i="4"/>
  <c r="N262" i="2"/>
  <c r="O263" i="2" s="1"/>
  <c r="B9" i="4"/>
  <c r="F8" i="4"/>
  <c r="C8" i="4"/>
  <c r="E8" i="4"/>
  <c r="D8" i="4"/>
  <c r="U9" i="4" l="1"/>
  <c r="M9" i="4"/>
  <c r="L10" i="4"/>
  <c r="T10" i="4"/>
  <c r="P9" i="4"/>
  <c r="Q8" i="4"/>
  <c r="G8" i="4"/>
  <c r="I8" i="4"/>
  <c r="J8" i="4" s="1"/>
  <c r="H7" i="4"/>
  <c r="W7" i="4" s="1"/>
  <c r="X7" i="4"/>
  <c r="N7" i="4"/>
  <c r="V7" i="4"/>
  <c r="O7" i="4"/>
  <c r="R263" i="2"/>
  <c r="N263" i="2" s="1"/>
  <c r="O264" i="2" s="1"/>
  <c r="P265" i="2" s="1"/>
  <c r="Q266" i="2" s="1"/>
  <c r="P264" i="2"/>
  <c r="Q265" i="2" s="1"/>
  <c r="E9" i="4"/>
  <c r="F9" i="4"/>
  <c r="C9" i="4"/>
  <c r="B10" i="4"/>
  <c r="D9" i="4"/>
  <c r="L11" i="4" l="1"/>
  <c r="M10" i="4"/>
  <c r="T11" i="4"/>
  <c r="U10" i="4"/>
  <c r="I9" i="4"/>
  <c r="J9" i="4" s="1"/>
  <c r="G9" i="4"/>
  <c r="H9" i="4" s="1"/>
  <c r="W9" i="4" s="1"/>
  <c r="Q9" i="4"/>
  <c r="P10" i="4"/>
  <c r="V8" i="4"/>
  <c r="O8" i="4"/>
  <c r="H8" i="4"/>
  <c r="W8" i="4" s="1"/>
  <c r="X8" i="4"/>
  <c r="N8" i="4"/>
  <c r="R264" i="2"/>
  <c r="B11" i="4"/>
  <c r="F10" i="4"/>
  <c r="E10" i="4"/>
  <c r="D10" i="4"/>
  <c r="C10" i="4"/>
  <c r="U11" i="4" l="1"/>
  <c r="T12" i="4"/>
  <c r="M11" i="4"/>
  <c r="L12" i="4"/>
  <c r="I10" i="4"/>
  <c r="J10" i="4" s="1"/>
  <c r="G10" i="4"/>
  <c r="H10" i="4" s="1"/>
  <c r="W10" i="4" s="1"/>
  <c r="Q10" i="4"/>
  <c r="P11" i="4"/>
  <c r="N9" i="4"/>
  <c r="X9" i="4"/>
  <c r="O9" i="4"/>
  <c r="V9" i="4"/>
  <c r="N264" i="2"/>
  <c r="O265" i="2" s="1"/>
  <c r="D11" i="4"/>
  <c r="C11" i="4"/>
  <c r="E11" i="4"/>
  <c r="F11" i="4"/>
  <c r="B12" i="4"/>
  <c r="T13" i="4" l="1"/>
  <c r="U12" i="4"/>
  <c r="L13" i="4"/>
  <c r="M12" i="4"/>
  <c r="P12" i="4"/>
  <c r="Q11" i="4"/>
  <c r="G11" i="4"/>
  <c r="I11" i="4"/>
  <c r="J11" i="4" s="1"/>
  <c r="X10" i="4"/>
  <c r="N10" i="4"/>
  <c r="V10" i="4"/>
  <c r="O10" i="4"/>
  <c r="O266" i="2"/>
  <c r="P266" i="2"/>
  <c r="Q267" i="2" s="1"/>
  <c r="D12" i="4"/>
  <c r="B13" i="4"/>
  <c r="F12" i="4"/>
  <c r="C12" i="4"/>
  <c r="E12" i="4"/>
  <c r="U13" i="4" l="1"/>
  <c r="T14" i="4"/>
  <c r="M13" i="4"/>
  <c r="L14" i="4"/>
  <c r="Q12" i="4"/>
  <c r="P13" i="4"/>
  <c r="I12" i="4"/>
  <c r="J12" i="4" s="1"/>
  <c r="G12" i="4"/>
  <c r="H11" i="4"/>
  <c r="W11" i="4" s="1"/>
  <c r="N11" i="4"/>
  <c r="X11" i="4"/>
  <c r="O11" i="4"/>
  <c r="V11" i="4"/>
  <c r="P267" i="2"/>
  <c r="Q268" i="2" s="1"/>
  <c r="O267" i="2"/>
  <c r="D13" i="4"/>
  <c r="C13" i="4"/>
  <c r="E13" i="4"/>
  <c r="B14" i="4"/>
  <c r="F13" i="4"/>
  <c r="U14" i="4" l="1"/>
  <c r="L15" i="4"/>
  <c r="M14" i="4"/>
  <c r="T15" i="4"/>
  <c r="Q13" i="4"/>
  <c r="P14" i="4"/>
  <c r="G13" i="4"/>
  <c r="H13" i="4" s="1"/>
  <c r="W13" i="4" s="1"/>
  <c r="I13" i="4"/>
  <c r="J13" i="4" s="1"/>
  <c r="H12" i="4"/>
  <c r="W12" i="4" s="1"/>
  <c r="N12" i="4"/>
  <c r="X12" i="4"/>
  <c r="V12" i="4"/>
  <c r="O12" i="4"/>
  <c r="O268" i="2"/>
  <c r="P268" i="2"/>
  <c r="Q269" i="2" s="1"/>
  <c r="C14" i="4"/>
  <c r="E14" i="4"/>
  <c r="F14" i="4"/>
  <c r="D14" i="4"/>
  <c r="B15" i="4"/>
  <c r="M15" i="4" l="1"/>
  <c r="L16" i="4"/>
  <c r="U15" i="4"/>
  <c r="T16" i="4"/>
  <c r="P15" i="4"/>
  <c r="Q14" i="4"/>
  <c r="G14" i="4"/>
  <c r="I14" i="4"/>
  <c r="J14" i="4" s="1"/>
  <c r="O13" i="4"/>
  <c r="V13" i="4"/>
  <c r="N13" i="4"/>
  <c r="X13" i="4"/>
  <c r="O269" i="2"/>
  <c r="P269" i="2"/>
  <c r="Q270" i="2" s="1"/>
  <c r="C15" i="4"/>
  <c r="E15" i="4"/>
  <c r="B16" i="4"/>
  <c r="D15" i="4"/>
  <c r="F15" i="4"/>
  <c r="M16" i="4" l="1"/>
  <c r="L17" i="4"/>
  <c r="T17" i="4"/>
  <c r="U16" i="4"/>
  <c r="P16" i="4"/>
  <c r="Q15" i="4"/>
  <c r="G15" i="4"/>
  <c r="I15" i="4"/>
  <c r="J15" i="4" s="1"/>
  <c r="O14" i="4"/>
  <c r="V14" i="4"/>
  <c r="H14" i="4"/>
  <c r="W14" i="4" s="1"/>
  <c r="N14" i="4"/>
  <c r="X14" i="4"/>
  <c r="P270" i="2"/>
  <c r="Q271" i="2" s="1"/>
  <c r="O270" i="2"/>
  <c r="F16" i="4"/>
  <c r="C16" i="4"/>
  <c r="B17" i="4"/>
  <c r="E16" i="4"/>
  <c r="D16" i="4"/>
  <c r="L18" i="4" l="1"/>
  <c r="U17" i="4"/>
  <c r="T18" i="4"/>
  <c r="M17" i="4"/>
  <c r="P17" i="4"/>
  <c r="Q16" i="4"/>
  <c r="G16" i="4"/>
  <c r="I16" i="4"/>
  <c r="J16" i="4" s="1"/>
  <c r="N15" i="4"/>
  <c r="X15" i="4"/>
  <c r="O15" i="4"/>
  <c r="V15" i="4"/>
  <c r="H15" i="4"/>
  <c r="W15" i="4" s="1"/>
  <c r="P271" i="2"/>
  <c r="Q272" i="2" s="1"/>
  <c r="O271" i="2"/>
  <c r="B18" i="4"/>
  <c r="C17" i="4"/>
  <c r="D17" i="4"/>
  <c r="E17" i="4"/>
  <c r="F17" i="4"/>
  <c r="M18" i="4" l="1"/>
  <c r="T19" i="4"/>
  <c r="U18" i="4"/>
  <c r="L19" i="4"/>
  <c r="P18" i="4"/>
  <c r="Q17" i="4"/>
  <c r="G17" i="4"/>
  <c r="I17" i="4"/>
  <c r="J17" i="4" s="1"/>
  <c r="O16" i="4"/>
  <c r="V16" i="4"/>
  <c r="N16" i="4"/>
  <c r="X16" i="4"/>
  <c r="H16" i="4"/>
  <c r="W16" i="4" s="1"/>
  <c r="P272" i="2"/>
  <c r="Q273" i="2" s="1"/>
  <c r="O272" i="2"/>
  <c r="B19" i="4"/>
  <c r="F18" i="4"/>
  <c r="C18" i="4"/>
  <c r="D18" i="4"/>
  <c r="E18" i="4"/>
  <c r="U19" i="4" l="1"/>
  <c r="T20" i="4"/>
  <c r="M19" i="4"/>
  <c r="L20" i="4"/>
  <c r="Q18" i="4"/>
  <c r="P19" i="4"/>
  <c r="I18" i="4"/>
  <c r="J18" i="4" s="1"/>
  <c r="G18" i="4"/>
  <c r="V17" i="4"/>
  <c r="O17" i="4"/>
  <c r="H17" i="4"/>
  <c r="W17" i="4" s="1"/>
  <c r="X17" i="4"/>
  <c r="N17" i="4"/>
  <c r="O273" i="2"/>
  <c r="P273" i="2"/>
  <c r="Q274" i="2" s="1"/>
  <c r="B20" i="4"/>
  <c r="F19" i="4"/>
  <c r="E19" i="4"/>
  <c r="D19" i="4"/>
  <c r="C19" i="4"/>
  <c r="U20" i="4" l="1"/>
  <c r="T21" i="4"/>
  <c r="M20" i="4"/>
  <c r="L21" i="4"/>
  <c r="G19" i="4"/>
  <c r="I19" i="4"/>
  <c r="J19" i="4" s="1"/>
  <c r="Q19" i="4"/>
  <c r="P20" i="4"/>
  <c r="V18" i="4"/>
  <c r="O18" i="4"/>
  <c r="N18" i="4"/>
  <c r="X18" i="4"/>
  <c r="H18" i="4"/>
  <c r="W18" i="4" s="1"/>
  <c r="P274" i="2"/>
  <c r="Q275" i="2" s="1"/>
  <c r="O274" i="2"/>
  <c r="C20" i="4"/>
  <c r="E20" i="4"/>
  <c r="B21" i="4"/>
  <c r="F20" i="4"/>
  <c r="D20" i="4"/>
  <c r="M21" i="4" l="1"/>
  <c r="L22" i="4"/>
  <c r="U21" i="4"/>
  <c r="T22" i="4"/>
  <c r="Q20" i="4"/>
  <c r="P21" i="4"/>
  <c r="G20" i="4"/>
  <c r="I20" i="4"/>
  <c r="J20" i="4" s="1"/>
  <c r="O19" i="4"/>
  <c r="V19" i="4"/>
  <c r="H19" i="4"/>
  <c r="W19" i="4" s="1"/>
  <c r="X19" i="4"/>
  <c r="N19" i="4"/>
  <c r="P275" i="2"/>
  <c r="Q276" i="2" s="1"/>
  <c r="O275" i="2"/>
  <c r="E21" i="4"/>
  <c r="D21" i="4"/>
  <c r="B22" i="4"/>
  <c r="C21" i="4"/>
  <c r="F21" i="4"/>
  <c r="L23" i="4" l="1"/>
  <c r="M22" i="4"/>
  <c r="T23" i="4"/>
  <c r="U22" i="4"/>
  <c r="I21" i="4"/>
  <c r="J21" i="4" s="1"/>
  <c r="G21" i="4"/>
  <c r="H21" i="4" s="1"/>
  <c r="W21" i="4" s="1"/>
  <c r="Q21" i="4"/>
  <c r="P22" i="4"/>
  <c r="H20" i="4"/>
  <c r="W20" i="4" s="1"/>
  <c r="X20" i="4"/>
  <c r="N20" i="4"/>
  <c r="O20" i="4"/>
  <c r="V20" i="4"/>
  <c r="P276" i="2"/>
  <c r="Q277" i="2" s="1"/>
  <c r="O276" i="2"/>
  <c r="E22" i="4"/>
  <c r="B23" i="4"/>
  <c r="C22" i="4"/>
  <c r="D22" i="4"/>
  <c r="F22" i="4"/>
  <c r="P277" i="2" l="1"/>
  <c r="Q278" i="2" s="1"/>
  <c r="O277" i="2"/>
  <c r="U23" i="4"/>
  <c r="T24" i="4"/>
  <c r="L24" i="4"/>
  <c r="M23" i="4"/>
  <c r="I22" i="4"/>
  <c r="J22" i="4" s="1"/>
  <c r="G22" i="4"/>
  <c r="H22" i="4" s="1"/>
  <c r="W22" i="4" s="1"/>
  <c r="P23" i="4"/>
  <c r="Q22" i="4"/>
  <c r="N21" i="4"/>
  <c r="X21" i="4"/>
  <c r="O21" i="4"/>
  <c r="V21" i="4"/>
  <c r="C23" i="4"/>
  <c r="B24" i="4"/>
  <c r="D23" i="4"/>
  <c r="E23" i="4"/>
  <c r="F23" i="4"/>
  <c r="P278" i="2" l="1"/>
  <c r="Q279" i="2" s="1"/>
  <c r="O278" i="2"/>
  <c r="T25" i="4"/>
  <c r="U24" i="4"/>
  <c r="L25" i="4"/>
  <c r="M24" i="4"/>
  <c r="P24" i="4"/>
  <c r="Q23" i="4"/>
  <c r="I23" i="4"/>
  <c r="J23" i="4" s="1"/>
  <c r="G23" i="4"/>
  <c r="X22" i="4"/>
  <c r="N22" i="4"/>
  <c r="V22" i="4"/>
  <c r="O22" i="4"/>
  <c r="F24" i="4"/>
  <c r="E24" i="4"/>
  <c r="C24" i="4"/>
  <c r="B25" i="4"/>
  <c r="D24" i="4"/>
  <c r="P279" i="2" l="1"/>
  <c r="Q280" i="2" s="1"/>
  <c r="O279" i="2"/>
  <c r="U25" i="4"/>
  <c r="T26" i="4"/>
  <c r="M25" i="4"/>
  <c r="L26" i="4"/>
  <c r="I24" i="4"/>
  <c r="J24" i="4" s="1"/>
  <c r="G24" i="4"/>
  <c r="P25" i="4"/>
  <c r="Q24" i="4"/>
  <c r="H23" i="4"/>
  <c r="W23" i="4" s="1"/>
  <c r="X23" i="4"/>
  <c r="N23" i="4"/>
  <c r="V23" i="4"/>
  <c r="O23" i="4"/>
  <c r="D25" i="4"/>
  <c r="F25" i="4"/>
  <c r="E25" i="4"/>
  <c r="B26" i="4"/>
  <c r="C25" i="4"/>
  <c r="P280" i="2" l="1"/>
  <c r="Q281" i="2" s="1"/>
  <c r="O280" i="2"/>
  <c r="U26" i="4"/>
  <c r="T27" i="4"/>
  <c r="L27" i="4"/>
  <c r="M26" i="4"/>
  <c r="G25" i="4"/>
  <c r="H25" i="4" s="1"/>
  <c r="W25" i="4" s="1"/>
  <c r="I25" i="4"/>
  <c r="J25" i="4" s="1"/>
  <c r="Q25" i="4"/>
  <c r="P26" i="4"/>
  <c r="V24" i="4"/>
  <c r="O24" i="4"/>
  <c r="H24" i="4"/>
  <c r="W24" i="4" s="1"/>
  <c r="N24" i="4"/>
  <c r="X24" i="4"/>
  <c r="B27" i="4"/>
  <c r="E26" i="4"/>
  <c r="F26" i="4"/>
  <c r="C26" i="4"/>
  <c r="D26" i="4"/>
  <c r="P281" i="2" l="1"/>
  <c r="Q282" i="2" s="1"/>
  <c r="O281" i="2"/>
  <c r="L28" i="4"/>
  <c r="M27" i="4"/>
  <c r="U27" i="4"/>
  <c r="T28" i="4"/>
  <c r="I26" i="4"/>
  <c r="J26" i="4" s="1"/>
  <c r="G26" i="4"/>
  <c r="H26" i="4" s="1"/>
  <c r="W26" i="4" s="1"/>
  <c r="Q26" i="4"/>
  <c r="P27" i="4"/>
  <c r="V25" i="4"/>
  <c r="O25" i="4"/>
  <c r="X25" i="4"/>
  <c r="N25" i="4"/>
  <c r="C27" i="4"/>
  <c r="E27" i="4"/>
  <c r="F27" i="4"/>
  <c r="D27" i="4"/>
  <c r="B28" i="4"/>
  <c r="P282" i="2" l="1"/>
  <c r="Q283" i="2" s="1"/>
  <c r="O282" i="2"/>
  <c r="M28" i="4"/>
  <c r="L29" i="4"/>
  <c r="T29" i="4"/>
  <c r="U28" i="4"/>
  <c r="P28" i="4"/>
  <c r="Q27" i="4"/>
  <c r="I27" i="4"/>
  <c r="J27" i="4" s="1"/>
  <c r="G27" i="4"/>
  <c r="X26" i="4"/>
  <c r="N26" i="4"/>
  <c r="V26" i="4"/>
  <c r="O26" i="4"/>
  <c r="F28" i="4"/>
  <c r="E28" i="4"/>
  <c r="D28" i="4"/>
  <c r="C28" i="4"/>
  <c r="B29" i="4"/>
  <c r="P283" i="2" l="1"/>
  <c r="O283" i="2"/>
  <c r="M29" i="4"/>
  <c r="U29" i="4"/>
  <c r="T30" i="4"/>
  <c r="L30" i="4"/>
  <c r="I28" i="4"/>
  <c r="J28" i="4" s="1"/>
  <c r="G28" i="4"/>
  <c r="Q28" i="4"/>
  <c r="P29" i="4"/>
  <c r="H27" i="4"/>
  <c r="W27" i="4" s="1"/>
  <c r="N27" i="4"/>
  <c r="X27" i="4"/>
  <c r="O27" i="4"/>
  <c r="V27" i="4"/>
  <c r="B30" i="4"/>
  <c r="E29" i="4"/>
  <c r="D29" i="4"/>
  <c r="C29" i="4"/>
  <c r="F29" i="4"/>
  <c r="T31" i="4" l="1"/>
  <c r="U30" i="4"/>
  <c r="M30" i="4"/>
  <c r="L31" i="4"/>
  <c r="I29" i="4"/>
  <c r="J29" i="4" s="1"/>
  <c r="G29" i="4"/>
  <c r="H29" i="4" s="1"/>
  <c r="W29" i="4" s="1"/>
  <c r="P30" i="4"/>
  <c r="Q29" i="4"/>
  <c r="N28" i="4"/>
  <c r="X28" i="4"/>
  <c r="O28" i="4"/>
  <c r="V28" i="4"/>
  <c r="H28" i="4"/>
  <c r="W28" i="4" s="1"/>
  <c r="C30" i="4"/>
  <c r="E30" i="4"/>
  <c r="D30" i="4"/>
  <c r="F30" i="4"/>
  <c r="B31" i="4"/>
  <c r="U31" i="4" l="1"/>
  <c r="T32" i="4"/>
  <c r="L32" i="4"/>
  <c r="M31" i="4"/>
  <c r="Q30" i="4"/>
  <c r="P31" i="4"/>
  <c r="G30" i="4"/>
  <c r="H30" i="4" s="1"/>
  <c r="W30" i="4" s="1"/>
  <c r="I30" i="4"/>
  <c r="J30" i="4" s="1"/>
  <c r="X29" i="4"/>
  <c r="N29" i="4"/>
  <c r="O29" i="4"/>
  <c r="V29" i="4"/>
  <c r="C31" i="4"/>
  <c r="D31" i="4"/>
  <c r="B32" i="4"/>
  <c r="F31" i="4"/>
  <c r="E31" i="4"/>
  <c r="U32" i="4" l="1"/>
  <c r="M32" i="4"/>
  <c r="L33" i="4"/>
  <c r="T33" i="4"/>
  <c r="P32" i="4"/>
  <c r="Q31" i="4"/>
  <c r="I31" i="4"/>
  <c r="J31" i="4" s="1"/>
  <c r="G31" i="4"/>
  <c r="O30" i="4"/>
  <c r="V30" i="4"/>
  <c r="N30" i="4"/>
  <c r="X30" i="4"/>
  <c r="C32" i="4"/>
  <c r="E32" i="4"/>
  <c r="B33" i="4"/>
  <c r="F32" i="4"/>
  <c r="D32" i="4"/>
  <c r="M33" i="4" l="1"/>
  <c r="L34" i="4"/>
  <c r="U33" i="4"/>
  <c r="T34" i="4"/>
  <c r="Q32" i="4"/>
  <c r="P33" i="4"/>
  <c r="I32" i="4"/>
  <c r="J32" i="4" s="1"/>
  <c r="G32" i="4"/>
  <c r="O31" i="4"/>
  <c r="V31" i="4"/>
  <c r="H31" i="4"/>
  <c r="W31" i="4" s="1"/>
  <c r="X31" i="4"/>
  <c r="N31" i="4"/>
  <c r="E33" i="4"/>
  <c r="B34" i="4"/>
  <c r="C33" i="4"/>
  <c r="D33" i="4"/>
  <c r="F33" i="4"/>
  <c r="L35" i="4" l="1"/>
  <c r="M34" i="4"/>
  <c r="T35" i="4"/>
  <c r="U34" i="4"/>
  <c r="G33" i="4"/>
  <c r="H33" i="4" s="1"/>
  <c r="W33" i="4" s="1"/>
  <c r="I33" i="4"/>
  <c r="J33" i="4" s="1"/>
  <c r="P34" i="4"/>
  <c r="Q33" i="4"/>
  <c r="X32" i="4"/>
  <c r="N32" i="4"/>
  <c r="O32" i="4"/>
  <c r="V32" i="4"/>
  <c r="H32" i="4"/>
  <c r="W32" i="4" s="1"/>
  <c r="E34" i="4"/>
  <c r="C34" i="4"/>
  <c r="B35" i="4"/>
  <c r="F34" i="4"/>
  <c r="D34" i="4"/>
  <c r="U35" i="4" l="1"/>
  <c r="T36" i="4"/>
  <c r="M35" i="4"/>
  <c r="L36" i="4"/>
  <c r="G34" i="4"/>
  <c r="I34" i="4"/>
  <c r="J34" i="4" s="1"/>
  <c r="Q34" i="4"/>
  <c r="P35" i="4"/>
  <c r="O33" i="4"/>
  <c r="V33" i="4"/>
  <c r="X33" i="4"/>
  <c r="N33" i="4"/>
  <c r="C35" i="4"/>
  <c r="B36" i="4"/>
  <c r="F35" i="4"/>
  <c r="E35" i="4"/>
  <c r="D35" i="4"/>
  <c r="U36" i="4" l="1"/>
  <c r="L37" i="4"/>
  <c r="T37" i="4"/>
  <c r="M36" i="4"/>
  <c r="P36" i="4"/>
  <c r="Q35" i="4"/>
  <c r="I35" i="4"/>
  <c r="J35" i="4" s="1"/>
  <c r="G35" i="4"/>
  <c r="V34" i="4"/>
  <c r="O34" i="4"/>
  <c r="H34" i="4"/>
  <c r="W34" i="4" s="1"/>
  <c r="N34" i="4"/>
  <c r="X34" i="4"/>
  <c r="C36" i="4"/>
  <c r="B37" i="4"/>
  <c r="F36" i="4"/>
  <c r="D36" i="4"/>
  <c r="E36" i="4"/>
  <c r="U37" i="4" l="1"/>
  <c r="T38" i="4"/>
  <c r="M37" i="4"/>
  <c r="L38" i="4"/>
  <c r="P37" i="4"/>
  <c r="Q36" i="4"/>
  <c r="I36" i="4"/>
  <c r="J36" i="4" s="1"/>
  <c r="G36" i="4"/>
  <c r="X35" i="4"/>
  <c r="N35" i="4"/>
  <c r="H35" i="4"/>
  <c r="W35" i="4" s="1"/>
  <c r="O35" i="4"/>
  <c r="V35" i="4"/>
  <c r="D37" i="4"/>
  <c r="E37" i="4"/>
  <c r="C37" i="4"/>
  <c r="B38" i="4"/>
  <c r="F37" i="4"/>
  <c r="U38" i="4" l="1"/>
  <c r="M38" i="4"/>
  <c r="I37" i="4"/>
  <c r="J37" i="4" s="1"/>
  <c r="G37" i="4"/>
  <c r="P38" i="4"/>
  <c r="Q37" i="4"/>
  <c r="H36" i="4"/>
  <c r="W36" i="4" s="1"/>
  <c r="N36" i="4"/>
  <c r="X36" i="4"/>
  <c r="V36" i="4"/>
  <c r="O36" i="4"/>
  <c r="F38" i="4"/>
  <c r="C38" i="4"/>
  <c r="E38" i="4"/>
  <c r="D38" i="4"/>
  <c r="Q38" i="4" l="1"/>
  <c r="G38" i="4"/>
  <c r="I38" i="4"/>
  <c r="J38" i="4" s="1"/>
  <c r="H37" i="4"/>
  <c r="W37" i="4" s="1"/>
  <c r="X37" i="4"/>
  <c r="N37" i="4"/>
  <c r="O37" i="4"/>
  <c r="V37" i="4"/>
  <c r="V38" i="4" l="1"/>
  <c r="O38" i="4"/>
  <c r="H38" i="4"/>
  <c r="W38" i="4" s="1"/>
  <c r="X38" i="4"/>
  <c r="N38" i="4"/>
</calcChain>
</file>

<file path=xl/connections.xml><?xml version="1.0" encoding="utf-8"?>
<connections xmlns="http://schemas.openxmlformats.org/spreadsheetml/2006/main">
  <connection id="1" name="Route_Sump 3 bel torrente" type="6" refreshedVersion="5" background="1" saveData="1">
    <textPr codePage="852" firstRow="5" sourceFile="D:\!Avimot\Seacraft\kartownik\Route_Sump 3 bel torrente.csv" thousands=" " tab="0" comma="1">
      <textFields count="12">
        <textField type="YMD"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<sst xmlns="http://schemas.openxmlformats.org/spreadsheetml/2006/main" count="47" uniqueCount="38">
  <si>
    <t>Date</t>
  </si>
  <si>
    <t>Time</t>
  </si>
  <si>
    <t>Pos3Dx</t>
  </si>
  <si>
    <t>Pos3Dy</t>
  </si>
  <si>
    <t>Pos3Dz</t>
  </si>
  <si>
    <t>Course</t>
  </si>
  <si>
    <t>Pitch</t>
  </si>
  <si>
    <t>Roll</t>
  </si>
  <si>
    <t>Distance</t>
  </si>
  <si>
    <t>Speed</t>
  </si>
  <si>
    <t>Temp</t>
  </si>
  <si>
    <t>BattV</t>
  </si>
  <si>
    <t>m</t>
  </si>
  <si>
    <t>Minimal distance between waypoints</t>
  </si>
  <si>
    <t>PrevX</t>
  </si>
  <si>
    <t>PrevY</t>
  </si>
  <si>
    <t>PrevZ</t>
  </si>
  <si>
    <t>Dist to prev</t>
  </si>
  <si>
    <t>Is Event?</t>
  </si>
  <si>
    <t>Selected?</t>
  </si>
  <si>
    <t>Line no</t>
  </si>
  <si>
    <t>Dist3D</t>
  </si>
  <si>
    <t>Clino</t>
  </si>
  <si>
    <t>Course360</t>
  </si>
  <si>
    <t>from</t>
  </si>
  <si>
    <t>to</t>
  </si>
  <si>
    <t>tape</t>
  </si>
  <si>
    <t>compass</t>
  </si>
  <si>
    <t>fromdepth</t>
  </si>
  <si>
    <t>todepth</t>
  </si>
  <si>
    <t>clino</t>
  </si>
  <si>
    <t>Keep old line numbers</t>
  </si>
  <si>
    <t>Old line no</t>
  </si>
  <si>
    <t xml:space="preserve">Paste the data on the left using the Excel csv. importer, remember that the numbers should be detected as numbers (setting the point as the decimal separator)
</t>
  </si>
  <si>
    <t>Use TRUE or FALSE parameters</t>
  </si>
  <si>
    <t>Type number from 1-999m</t>
  </si>
  <si>
    <t>This will be maximum shot length. All points will be merged together until this value is met, what would lead to 'saving' the shot as one station-to-station measurement. (even if there is no station at this moment). If the next point is a station (contains waypoint), this will be automatically a end of the mesurement.
If it is desired to have only station-to-station legs, type in '999'm.</t>
  </si>
  <si>
    <t>With TRUE (PRAWDA), original point numbers from raw data import will be kept. With FALSE (FAŁSZ) new station number will be assigned in increasing 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</si>
</sst>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4" fontId="0" fillId="0" borderId="0" xfId="0" applyNumberFormat="1"/>
    <xf numFmtId="164" fontId="0" fillId="0" borderId="0" xfId="0" applyNumberFormat="1"/>
    <xf numFmtId="0" fontId="1" fillId="2" borderId="0" xfId="0" applyFont="1" applyFill="1" applyBorder="1"/>
    <xf numFmtId="2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3" borderId="0" xfId="0" applyFill="1"/>
    <xf numFmtId="0" fontId="2" fillId="3" borderId="0" xfId="0" applyFont="1" applyFill="1"/>
    <xf numFmtId="0" fontId="2" fillId="0" borderId="0" xfId="0" applyFont="1"/>
    <xf numFmtId="0" fontId="3" fillId="3" borderId="0" xfId="0" applyFont="1" applyFill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47625</xdr:rowOff>
    </xdr:from>
    <xdr:to>
      <xdr:col>16</xdr:col>
      <xdr:colOff>457200</xdr:colOff>
      <xdr:row>2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47625"/>
          <a:ext cx="42386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571500</xdr:colOff>
      <xdr:row>0</xdr:row>
      <xdr:rowOff>9525</xdr:rowOff>
    </xdr:from>
    <xdr:to>
      <xdr:col>24</xdr:col>
      <xdr:colOff>485775</xdr:colOff>
      <xdr:row>2</xdr:row>
      <xdr:rowOff>152400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9525"/>
          <a:ext cx="35718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Route_Sump 3 bel torrent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3"/>
  <sheetViews>
    <sheetView workbookViewId="0">
      <selection activeCell="G16" sqref="G16"/>
    </sheetView>
  </sheetViews>
  <sheetFormatPr defaultRowHeight="15" x14ac:dyDescent="0.25"/>
  <cols>
    <col min="1" max="1" width="10.140625" bestFit="1" customWidth="1"/>
    <col min="2" max="2" width="8.140625" bestFit="1" customWidth="1"/>
    <col min="3" max="3" width="7.7109375" bestFit="1" customWidth="1"/>
    <col min="4" max="4" width="7.42578125" bestFit="1" customWidth="1"/>
    <col min="5" max="5" width="7.28515625" bestFit="1" customWidth="1"/>
    <col min="6" max="6" width="7.140625" style="11" bestFit="1" customWidth="1"/>
    <col min="7" max="8" width="5.7109375" style="11" bestFit="1" customWidth="1"/>
    <col min="9" max="9" width="8.5703125" style="11" bestFit="1" customWidth="1"/>
    <col min="10" max="10" width="6.5703125" style="11" bestFit="1" customWidth="1"/>
    <col min="11" max="11" width="6" style="11" bestFit="1" customWidth="1"/>
    <col min="12" max="12" width="5.85546875" bestFit="1" customWidth="1"/>
    <col min="13" max="13" width="22" customWidth="1"/>
    <col min="14" max="21" width="11.140625" bestFit="1" customWidth="1"/>
    <col min="22" max="24" width="12.140625" bestFit="1" customWidth="1"/>
  </cols>
  <sheetData>
    <row r="1" spans="1:2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9" t="s">
        <v>11</v>
      </c>
      <c r="M1" s="12" t="s">
        <v>33</v>
      </c>
      <c r="N1" t="s">
        <v>19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21" x14ac:dyDescent="0.25">
      <c r="A2" s="3">
        <v>44117</v>
      </c>
      <c r="B2" s="4">
        <v>0.45736111111111111</v>
      </c>
      <c r="C2">
        <v>-0.02</v>
      </c>
      <c r="D2">
        <v>-0.01</v>
      </c>
      <c r="E2">
        <v>0.1</v>
      </c>
      <c r="F2" s="11">
        <v>221.3</v>
      </c>
      <c r="G2" s="11">
        <v>8.5</v>
      </c>
      <c r="H2" s="11">
        <v>-2.2999999999999998</v>
      </c>
      <c r="I2" s="11">
        <v>0.03</v>
      </c>
      <c r="J2" s="11">
        <v>2</v>
      </c>
      <c r="K2" s="11">
        <v>14.3</v>
      </c>
      <c r="L2">
        <v>4.08</v>
      </c>
      <c r="M2" s="12"/>
      <c r="N2" t="b">
        <v>1</v>
      </c>
      <c r="S2" t="b">
        <f>AND(MOD(L2,1)=0,L2&lt;0)</f>
        <v>0</v>
      </c>
    </row>
    <row r="3" spans="1:21" x14ac:dyDescent="0.25">
      <c r="A3" s="3">
        <v>44117</v>
      </c>
      <c r="B3" s="4">
        <v>0.45739583333333328</v>
      </c>
      <c r="C3">
        <v>-0.06</v>
      </c>
      <c r="D3">
        <v>-0.04</v>
      </c>
      <c r="E3">
        <v>0.1</v>
      </c>
      <c r="F3" s="11">
        <v>209.3</v>
      </c>
      <c r="G3" s="11">
        <v>0.6</v>
      </c>
      <c r="H3" s="11">
        <v>-8.3000000000000007</v>
      </c>
      <c r="I3" s="11">
        <v>0.18</v>
      </c>
      <c r="J3" s="11">
        <v>1.5</v>
      </c>
      <c r="K3" s="11">
        <v>14.3</v>
      </c>
      <c r="L3">
        <v>4.08</v>
      </c>
      <c r="M3" s="12"/>
      <c r="N3" t="b">
        <f t="shared" ref="N3:N66" si="0">AND(OR(R3&gt;min_dist,S3,A4=0),A3&lt;&gt;0)</f>
        <v>0</v>
      </c>
      <c r="O3">
        <f>C2</f>
        <v>-0.02</v>
      </c>
      <c r="P3">
        <f>D2</f>
        <v>-0.01</v>
      </c>
      <c r="Q3">
        <f>E2</f>
        <v>0.1</v>
      </c>
      <c r="R3">
        <f t="shared" ref="R3:R66" si="1">IF(A3=0,0,SQRT((C3-O3)^2+(D3-P3)^2+(E3-Q3)^2))</f>
        <v>4.9999999999999996E-2</v>
      </c>
      <c r="S3" t="b">
        <f t="shared" ref="S3:S66" si="2">AND(MOD(L3,1)=0,L3&lt;0)</f>
        <v>0</v>
      </c>
      <c r="U3">
        <v>50</v>
      </c>
    </row>
    <row r="4" spans="1:21" x14ac:dyDescent="0.25">
      <c r="A4" s="3">
        <v>44117</v>
      </c>
      <c r="B4" s="4">
        <v>0.45743055555555556</v>
      </c>
      <c r="C4">
        <v>-0.13</v>
      </c>
      <c r="D4">
        <v>-7.0000000000000007E-2</v>
      </c>
      <c r="E4">
        <v>0.1</v>
      </c>
      <c r="F4" s="11">
        <v>213.3</v>
      </c>
      <c r="G4" s="11">
        <v>18.7</v>
      </c>
      <c r="H4" s="11">
        <v>-12.7</v>
      </c>
      <c r="I4" s="11">
        <v>0.25</v>
      </c>
      <c r="J4" s="11">
        <v>1.5</v>
      </c>
      <c r="K4" s="11">
        <v>14.3</v>
      </c>
      <c r="L4">
        <v>4.08</v>
      </c>
      <c r="M4" s="12"/>
      <c r="N4" t="b">
        <f t="shared" si="0"/>
        <v>0</v>
      </c>
      <c r="O4">
        <f>IF(N3,C3,O3)</f>
        <v>-0.02</v>
      </c>
      <c r="P4">
        <f t="shared" ref="P4:Q4" si="3">IF(O3,D3,P3)</f>
        <v>-0.04</v>
      </c>
      <c r="Q4">
        <f t="shared" si="3"/>
        <v>0.1</v>
      </c>
      <c r="R4">
        <f t="shared" si="1"/>
        <v>0.11401754250991379</v>
      </c>
      <c r="S4" t="b">
        <f t="shared" si="2"/>
        <v>0</v>
      </c>
    </row>
    <row r="5" spans="1:21" x14ac:dyDescent="0.25">
      <c r="A5" s="3">
        <v>44117</v>
      </c>
      <c r="B5" s="4">
        <v>0.4574537037037037</v>
      </c>
      <c r="C5">
        <v>-0.13</v>
      </c>
      <c r="D5">
        <v>-7.0000000000000007E-2</v>
      </c>
      <c r="E5">
        <v>0.1</v>
      </c>
      <c r="F5" s="11">
        <v>209</v>
      </c>
      <c r="G5" s="11">
        <v>-1.7</v>
      </c>
      <c r="H5" s="11">
        <v>-0.8</v>
      </c>
      <c r="I5" s="11">
        <v>0.25</v>
      </c>
      <c r="J5" s="11">
        <v>0</v>
      </c>
      <c r="K5" s="11">
        <v>14.3</v>
      </c>
      <c r="L5">
        <v>4.08</v>
      </c>
      <c r="M5" s="12"/>
      <c r="N5" t="b">
        <f t="shared" si="0"/>
        <v>0</v>
      </c>
      <c r="O5">
        <f t="shared" ref="O5:O15" si="4">IF(N4,C4,O4)</f>
        <v>-0.02</v>
      </c>
      <c r="P5">
        <f t="shared" ref="P5:P15" si="5">IF(O4,D4,P4)</f>
        <v>-7.0000000000000007E-2</v>
      </c>
      <c r="Q5">
        <f t="shared" ref="Q5:Q15" si="6">IF(P4,E4,Q4)</f>
        <v>0.1</v>
      </c>
      <c r="R5">
        <f t="shared" si="1"/>
        <v>0.11</v>
      </c>
      <c r="S5" t="b">
        <f t="shared" si="2"/>
        <v>0</v>
      </c>
    </row>
    <row r="6" spans="1:21" x14ac:dyDescent="0.25">
      <c r="A6" s="3">
        <v>44117</v>
      </c>
      <c r="B6" s="4">
        <v>0.45747685185185188</v>
      </c>
      <c r="C6">
        <v>-0.15</v>
      </c>
      <c r="D6">
        <v>-0.08</v>
      </c>
      <c r="E6">
        <v>0.2</v>
      </c>
      <c r="F6" s="11">
        <v>210</v>
      </c>
      <c r="G6" s="11">
        <v>3.5</v>
      </c>
      <c r="H6" s="11">
        <v>-4.9000000000000004</v>
      </c>
      <c r="I6" s="11">
        <v>0.28000000000000003</v>
      </c>
      <c r="J6" s="11">
        <v>0</v>
      </c>
      <c r="K6" s="11">
        <v>14.3</v>
      </c>
      <c r="L6">
        <v>4.08</v>
      </c>
      <c r="M6" s="12"/>
      <c r="N6" t="b">
        <f t="shared" si="0"/>
        <v>0</v>
      </c>
      <c r="O6">
        <f t="shared" si="4"/>
        <v>-0.02</v>
      </c>
      <c r="P6">
        <f t="shared" si="5"/>
        <v>-7.0000000000000007E-2</v>
      </c>
      <c r="Q6">
        <f t="shared" si="6"/>
        <v>0.1</v>
      </c>
      <c r="R6">
        <f t="shared" si="1"/>
        <v>0.16431676725154984</v>
      </c>
      <c r="S6" t="b">
        <f t="shared" si="2"/>
        <v>0</v>
      </c>
      <c r="U6">
        <f ca="1">SUM(INDIRECT("Input!L6:L"&amp;U3))</f>
        <v>183.60000000000014</v>
      </c>
    </row>
    <row r="7" spans="1:21" x14ac:dyDescent="0.25">
      <c r="A7" s="3">
        <v>44117</v>
      </c>
      <c r="B7" s="4">
        <v>0.45750000000000002</v>
      </c>
      <c r="C7">
        <v>-0.15</v>
      </c>
      <c r="D7">
        <v>-0.08</v>
      </c>
      <c r="E7">
        <v>0.1</v>
      </c>
      <c r="F7" s="11">
        <v>210.6</v>
      </c>
      <c r="G7" s="11">
        <v>6.4</v>
      </c>
      <c r="H7" s="11">
        <v>-3.7</v>
      </c>
      <c r="I7" s="11">
        <v>0.28000000000000003</v>
      </c>
      <c r="J7" s="11">
        <v>0</v>
      </c>
      <c r="K7" s="11">
        <v>14.3</v>
      </c>
      <c r="L7">
        <v>4.08</v>
      </c>
      <c r="M7" s="12"/>
      <c r="N7" t="b">
        <f t="shared" si="0"/>
        <v>0</v>
      </c>
      <c r="O7">
        <f t="shared" si="4"/>
        <v>-0.02</v>
      </c>
      <c r="P7">
        <f t="shared" si="5"/>
        <v>-0.08</v>
      </c>
      <c r="Q7">
        <f t="shared" si="6"/>
        <v>0.2</v>
      </c>
      <c r="R7">
        <f t="shared" si="1"/>
        <v>0.16401219466856726</v>
      </c>
      <c r="S7" t="b">
        <f t="shared" si="2"/>
        <v>0</v>
      </c>
    </row>
    <row r="8" spans="1:21" x14ac:dyDescent="0.25">
      <c r="A8" s="3">
        <v>44117</v>
      </c>
      <c r="B8" s="4">
        <v>0.45752314814814815</v>
      </c>
      <c r="C8">
        <v>-0.15</v>
      </c>
      <c r="D8">
        <v>-0.08</v>
      </c>
      <c r="E8">
        <v>0.1</v>
      </c>
      <c r="F8" s="11">
        <v>214.5</v>
      </c>
      <c r="G8" s="11">
        <v>6.9</v>
      </c>
      <c r="H8" s="11">
        <v>-1</v>
      </c>
      <c r="I8" s="11">
        <v>0.28000000000000003</v>
      </c>
      <c r="J8" s="11">
        <v>0</v>
      </c>
      <c r="K8" s="11">
        <v>14.3</v>
      </c>
      <c r="L8">
        <v>4.08</v>
      </c>
      <c r="M8" s="12"/>
      <c r="N8" t="b">
        <f t="shared" si="0"/>
        <v>0</v>
      </c>
      <c r="O8">
        <f t="shared" si="4"/>
        <v>-0.02</v>
      </c>
      <c r="P8">
        <f t="shared" si="5"/>
        <v>-0.08</v>
      </c>
      <c r="Q8">
        <f t="shared" si="6"/>
        <v>0.1</v>
      </c>
      <c r="R8">
        <f t="shared" si="1"/>
        <v>0.13</v>
      </c>
      <c r="S8" t="b">
        <f t="shared" si="2"/>
        <v>0</v>
      </c>
    </row>
    <row r="9" spans="1:21" x14ac:dyDescent="0.25">
      <c r="A9" s="3">
        <v>44117</v>
      </c>
      <c r="B9" s="4">
        <v>0.45754629629629634</v>
      </c>
      <c r="C9">
        <v>-0.15</v>
      </c>
      <c r="D9">
        <v>-0.08</v>
      </c>
      <c r="E9">
        <v>0.1</v>
      </c>
      <c r="F9" s="11">
        <v>215</v>
      </c>
      <c r="G9" s="11">
        <v>-0.8</v>
      </c>
      <c r="H9" s="11">
        <v>-1.3</v>
      </c>
      <c r="I9" s="11">
        <v>0.28000000000000003</v>
      </c>
      <c r="J9" s="11">
        <v>0</v>
      </c>
      <c r="K9" s="11">
        <v>14.3</v>
      </c>
      <c r="L9">
        <v>4.08</v>
      </c>
      <c r="M9" s="12"/>
      <c r="N9" t="b">
        <f t="shared" si="0"/>
        <v>0</v>
      </c>
      <c r="O9">
        <f t="shared" si="4"/>
        <v>-0.02</v>
      </c>
      <c r="P9">
        <f t="shared" si="5"/>
        <v>-0.08</v>
      </c>
      <c r="Q9">
        <f t="shared" si="6"/>
        <v>0.1</v>
      </c>
      <c r="R9">
        <f t="shared" si="1"/>
        <v>0.13</v>
      </c>
      <c r="S9" t="b">
        <f t="shared" si="2"/>
        <v>0</v>
      </c>
    </row>
    <row r="10" spans="1:21" x14ac:dyDescent="0.25">
      <c r="A10" s="3">
        <v>44117</v>
      </c>
      <c r="B10" s="4">
        <v>0.45756944444444447</v>
      </c>
      <c r="C10">
        <v>-0.23</v>
      </c>
      <c r="D10">
        <v>-0.14000000000000001</v>
      </c>
      <c r="E10">
        <v>0.2</v>
      </c>
      <c r="F10" s="11">
        <v>221.7</v>
      </c>
      <c r="G10" s="11">
        <v>8.8000000000000007</v>
      </c>
      <c r="H10" s="11">
        <v>1.6</v>
      </c>
      <c r="I10" s="11">
        <v>0.43</v>
      </c>
      <c r="J10" s="11">
        <v>0.9</v>
      </c>
      <c r="K10" s="11">
        <v>14.3</v>
      </c>
      <c r="L10">
        <v>4.08</v>
      </c>
      <c r="M10" s="12"/>
      <c r="N10" t="b">
        <f t="shared" si="0"/>
        <v>0</v>
      </c>
      <c r="O10">
        <f t="shared" si="4"/>
        <v>-0.02</v>
      </c>
      <c r="P10">
        <f t="shared" si="5"/>
        <v>-0.08</v>
      </c>
      <c r="Q10">
        <f t="shared" si="6"/>
        <v>0.1</v>
      </c>
      <c r="R10">
        <f t="shared" si="1"/>
        <v>0.24020824298928631</v>
      </c>
      <c r="S10" t="b">
        <f t="shared" si="2"/>
        <v>0</v>
      </c>
    </row>
    <row r="11" spans="1:21" x14ac:dyDescent="0.25">
      <c r="A11" s="3">
        <v>44117</v>
      </c>
      <c r="B11" s="4">
        <v>0.45759259259259261</v>
      </c>
      <c r="C11">
        <v>-0.23</v>
      </c>
      <c r="D11">
        <v>-0.14000000000000001</v>
      </c>
      <c r="E11">
        <v>0.3</v>
      </c>
      <c r="F11" s="11">
        <v>218.7</v>
      </c>
      <c r="G11" s="11">
        <v>0.1</v>
      </c>
      <c r="H11" s="11">
        <v>-0.4</v>
      </c>
      <c r="I11" s="11">
        <v>0.48</v>
      </c>
      <c r="J11" s="11">
        <v>0</v>
      </c>
      <c r="K11" s="11">
        <v>14.3</v>
      </c>
      <c r="L11">
        <v>4.08</v>
      </c>
      <c r="M11" s="12"/>
      <c r="N11" t="b">
        <f t="shared" si="0"/>
        <v>0</v>
      </c>
      <c r="O11">
        <f t="shared" si="4"/>
        <v>-0.02</v>
      </c>
      <c r="P11">
        <f t="shared" si="5"/>
        <v>-0.14000000000000001</v>
      </c>
      <c r="Q11">
        <f t="shared" si="6"/>
        <v>0.2</v>
      </c>
      <c r="R11">
        <f t="shared" si="1"/>
        <v>0.23259406699226015</v>
      </c>
      <c r="S11" t="b">
        <f t="shared" si="2"/>
        <v>0</v>
      </c>
    </row>
    <row r="12" spans="1:21" x14ac:dyDescent="0.25">
      <c r="A12" s="3">
        <v>44117</v>
      </c>
      <c r="B12" s="4">
        <v>0.45762731481481483</v>
      </c>
      <c r="C12">
        <v>-0.56000000000000005</v>
      </c>
      <c r="D12">
        <v>-0.42</v>
      </c>
      <c r="E12">
        <v>0.3</v>
      </c>
      <c r="F12" s="11">
        <v>222.1</v>
      </c>
      <c r="G12" s="11">
        <v>0</v>
      </c>
      <c r="H12" s="11">
        <v>-4.8</v>
      </c>
      <c r="I12" s="11">
        <v>0.9</v>
      </c>
      <c r="J12" s="11">
        <v>12.2</v>
      </c>
      <c r="K12" s="11">
        <v>14.3</v>
      </c>
      <c r="L12">
        <v>4.08</v>
      </c>
      <c r="M12" s="12"/>
      <c r="N12" t="b">
        <f t="shared" si="0"/>
        <v>0</v>
      </c>
      <c r="O12">
        <f t="shared" si="4"/>
        <v>-0.02</v>
      </c>
      <c r="P12">
        <f t="shared" si="5"/>
        <v>-0.14000000000000001</v>
      </c>
      <c r="Q12">
        <f t="shared" si="6"/>
        <v>0.3</v>
      </c>
      <c r="R12">
        <f t="shared" si="1"/>
        <v>0.60827625302982191</v>
      </c>
      <c r="S12" t="b">
        <f t="shared" si="2"/>
        <v>0</v>
      </c>
    </row>
    <row r="13" spans="1:21" x14ac:dyDescent="0.25">
      <c r="A13" s="3">
        <v>44117</v>
      </c>
      <c r="B13" s="4">
        <v>0.45765046296296297</v>
      </c>
      <c r="C13">
        <v>-0.56000000000000005</v>
      </c>
      <c r="D13">
        <v>-0.42</v>
      </c>
      <c r="E13">
        <v>1</v>
      </c>
      <c r="F13" s="11">
        <v>224.5</v>
      </c>
      <c r="G13" s="11">
        <v>-3.2</v>
      </c>
      <c r="H13" s="11">
        <v>-3.1</v>
      </c>
      <c r="I13" s="11">
        <v>1.23</v>
      </c>
      <c r="J13" s="11">
        <v>7.3</v>
      </c>
      <c r="K13" s="11">
        <v>14.3</v>
      </c>
      <c r="L13">
        <v>4.08</v>
      </c>
      <c r="M13" s="12"/>
      <c r="N13" t="b">
        <f t="shared" si="0"/>
        <v>0</v>
      </c>
      <c r="O13">
        <f t="shared" si="4"/>
        <v>-0.02</v>
      </c>
      <c r="P13">
        <f t="shared" si="5"/>
        <v>-0.42</v>
      </c>
      <c r="Q13">
        <f t="shared" si="6"/>
        <v>0.3</v>
      </c>
      <c r="R13">
        <f t="shared" si="1"/>
        <v>0.88408144421201373</v>
      </c>
      <c r="S13" t="b">
        <f t="shared" si="2"/>
        <v>0</v>
      </c>
    </row>
    <row r="14" spans="1:21" x14ac:dyDescent="0.25">
      <c r="A14" s="3">
        <v>44117</v>
      </c>
      <c r="B14" s="4">
        <v>0.4576736111111111</v>
      </c>
      <c r="C14">
        <v>-0.77</v>
      </c>
      <c r="D14">
        <v>-0.63</v>
      </c>
      <c r="E14">
        <v>1</v>
      </c>
      <c r="F14" s="11">
        <v>224</v>
      </c>
      <c r="G14" s="11">
        <v>-3.1</v>
      </c>
      <c r="H14" s="11">
        <v>-2.4</v>
      </c>
      <c r="I14" s="11">
        <v>1.53</v>
      </c>
      <c r="J14" s="11">
        <v>8.6999999999999993</v>
      </c>
      <c r="K14" s="11">
        <v>14.3</v>
      </c>
      <c r="L14">
        <v>4.08</v>
      </c>
      <c r="M14" s="12"/>
      <c r="N14" t="b">
        <f t="shared" si="0"/>
        <v>0</v>
      </c>
      <c r="O14">
        <f t="shared" si="4"/>
        <v>-0.02</v>
      </c>
      <c r="P14">
        <f t="shared" si="5"/>
        <v>-0.42</v>
      </c>
      <c r="Q14">
        <f t="shared" si="6"/>
        <v>1</v>
      </c>
      <c r="R14">
        <f t="shared" si="1"/>
        <v>0.77884529914483014</v>
      </c>
      <c r="S14" t="b">
        <f t="shared" si="2"/>
        <v>0</v>
      </c>
    </row>
    <row r="15" spans="1:21" x14ac:dyDescent="0.25">
      <c r="A15" s="3">
        <v>44117</v>
      </c>
      <c r="B15" s="4">
        <v>0.45769675925925929</v>
      </c>
      <c r="C15">
        <v>-0.78</v>
      </c>
      <c r="D15">
        <v>-0.64</v>
      </c>
      <c r="E15">
        <v>1.3</v>
      </c>
      <c r="F15" s="11">
        <v>225.4</v>
      </c>
      <c r="G15" s="11">
        <v>-1.8</v>
      </c>
      <c r="H15" s="11">
        <v>-0.9</v>
      </c>
      <c r="I15" s="11">
        <v>1.81</v>
      </c>
      <c r="J15" s="11">
        <v>8.1999999999999993</v>
      </c>
      <c r="K15" s="11">
        <v>14.3</v>
      </c>
      <c r="L15">
        <v>4.08</v>
      </c>
      <c r="M15" s="12"/>
      <c r="N15" t="b">
        <f t="shared" si="0"/>
        <v>0</v>
      </c>
      <c r="O15">
        <f t="shared" si="4"/>
        <v>-0.02</v>
      </c>
      <c r="P15">
        <f t="shared" si="5"/>
        <v>-0.63</v>
      </c>
      <c r="Q15">
        <f t="shared" si="6"/>
        <v>1</v>
      </c>
      <c r="R15">
        <f t="shared" si="1"/>
        <v>0.81712912076366484</v>
      </c>
      <c r="S15" t="b">
        <f t="shared" si="2"/>
        <v>0</v>
      </c>
    </row>
    <row r="16" spans="1:21" x14ac:dyDescent="0.25">
      <c r="A16" s="3">
        <v>44117</v>
      </c>
      <c r="B16" s="4">
        <v>0.45771990740740742</v>
      </c>
      <c r="C16">
        <v>-0.84</v>
      </c>
      <c r="D16">
        <v>-0.69</v>
      </c>
      <c r="E16">
        <v>1.6</v>
      </c>
      <c r="F16" s="11">
        <v>218.8</v>
      </c>
      <c r="G16" s="11">
        <v>-2.1</v>
      </c>
      <c r="H16" s="11">
        <v>-3.5</v>
      </c>
      <c r="I16" s="11">
        <v>2.06</v>
      </c>
      <c r="J16" s="11">
        <v>7.7</v>
      </c>
      <c r="K16" s="11">
        <v>14.3</v>
      </c>
      <c r="L16">
        <v>4.08</v>
      </c>
      <c r="M16" s="12"/>
      <c r="N16" t="b">
        <f t="shared" si="0"/>
        <v>0</v>
      </c>
      <c r="O16">
        <f t="shared" ref="O16:O45" si="7">IF(N15,C15,O15)</f>
        <v>-0.02</v>
      </c>
      <c r="P16">
        <f t="shared" ref="P16:P45" si="8">IF(O15,D15,P15)</f>
        <v>-0.64</v>
      </c>
      <c r="Q16">
        <f t="shared" ref="Q16:Q45" si="9">IF(P15,E15,Q15)</f>
        <v>1.3</v>
      </c>
      <c r="R16">
        <f t="shared" si="1"/>
        <v>0.8745856161634491</v>
      </c>
      <c r="S16" t="b">
        <f t="shared" si="2"/>
        <v>0</v>
      </c>
    </row>
    <row r="17" spans="1:19" x14ac:dyDescent="0.25">
      <c r="A17" s="3">
        <v>44117</v>
      </c>
      <c r="B17" s="4">
        <v>0.45774305555555556</v>
      </c>
      <c r="C17">
        <v>-0.94</v>
      </c>
      <c r="D17">
        <v>-0.76</v>
      </c>
      <c r="E17">
        <v>1.8</v>
      </c>
      <c r="F17" s="11">
        <v>214.3</v>
      </c>
      <c r="G17" s="11">
        <v>-3.1</v>
      </c>
      <c r="H17" s="11">
        <v>-1.3</v>
      </c>
      <c r="I17" s="11">
        <v>2.31</v>
      </c>
      <c r="J17" s="11">
        <v>7.6</v>
      </c>
      <c r="K17" s="11">
        <v>14.3</v>
      </c>
      <c r="L17">
        <v>4.08</v>
      </c>
      <c r="M17" s="12"/>
      <c r="N17" t="b">
        <f t="shared" si="0"/>
        <v>0</v>
      </c>
      <c r="O17">
        <f t="shared" si="7"/>
        <v>-0.02</v>
      </c>
      <c r="P17">
        <f t="shared" si="8"/>
        <v>-0.69</v>
      </c>
      <c r="Q17">
        <f t="shared" si="9"/>
        <v>1.6</v>
      </c>
      <c r="R17">
        <f t="shared" si="1"/>
        <v>0.94408686041062972</v>
      </c>
      <c r="S17" t="b">
        <f t="shared" si="2"/>
        <v>0</v>
      </c>
    </row>
    <row r="18" spans="1:19" x14ac:dyDescent="0.25">
      <c r="A18" s="3">
        <v>44117</v>
      </c>
      <c r="B18" s="4">
        <v>0.45776620370370374</v>
      </c>
      <c r="C18">
        <v>-1.1499999999999999</v>
      </c>
      <c r="D18">
        <v>-0.9</v>
      </c>
      <c r="E18">
        <v>2.1</v>
      </c>
      <c r="F18" s="11">
        <v>217.3</v>
      </c>
      <c r="G18" s="11">
        <v>-5.6</v>
      </c>
      <c r="H18" s="11">
        <v>-1.6</v>
      </c>
      <c r="I18" s="11">
        <v>2.71</v>
      </c>
      <c r="J18" s="11">
        <v>12.3</v>
      </c>
      <c r="K18" s="11">
        <v>14.3</v>
      </c>
      <c r="L18">
        <v>4.08</v>
      </c>
      <c r="M18" s="12"/>
      <c r="N18" t="b">
        <f t="shared" si="0"/>
        <v>0</v>
      </c>
      <c r="O18">
        <f t="shared" si="7"/>
        <v>-0.02</v>
      </c>
      <c r="P18">
        <f t="shared" si="8"/>
        <v>-0.76</v>
      </c>
      <c r="Q18">
        <f t="shared" si="9"/>
        <v>1.8</v>
      </c>
      <c r="R18">
        <f t="shared" si="1"/>
        <v>1.177497346069196</v>
      </c>
      <c r="S18" t="b">
        <f t="shared" si="2"/>
        <v>0</v>
      </c>
    </row>
    <row r="19" spans="1:19" x14ac:dyDescent="0.25">
      <c r="A19" s="3">
        <v>44117</v>
      </c>
      <c r="B19" s="4">
        <v>0.45778935185185188</v>
      </c>
      <c r="C19">
        <v>-1.1599999999999999</v>
      </c>
      <c r="D19">
        <v>-0.91</v>
      </c>
      <c r="E19">
        <v>2.6</v>
      </c>
      <c r="F19" s="11">
        <v>220.5</v>
      </c>
      <c r="G19" s="11">
        <v>-5.4</v>
      </c>
      <c r="H19" s="11">
        <v>-1.2</v>
      </c>
      <c r="I19" s="11">
        <v>3.14</v>
      </c>
      <c r="J19" s="11">
        <v>14.3</v>
      </c>
      <c r="K19" s="11">
        <v>14.3</v>
      </c>
      <c r="L19">
        <v>4.08</v>
      </c>
      <c r="M19" s="12"/>
      <c r="N19" t="b">
        <f t="shared" si="0"/>
        <v>0</v>
      </c>
      <c r="O19">
        <f t="shared" si="7"/>
        <v>-0.02</v>
      </c>
      <c r="P19">
        <f t="shared" si="8"/>
        <v>-0.9</v>
      </c>
      <c r="Q19">
        <f t="shared" si="9"/>
        <v>2.1</v>
      </c>
      <c r="R19">
        <f t="shared" si="1"/>
        <v>1.2448694710691559</v>
      </c>
      <c r="S19" t="b">
        <f t="shared" si="2"/>
        <v>0</v>
      </c>
    </row>
    <row r="20" spans="1:19" x14ac:dyDescent="0.25">
      <c r="A20" s="3">
        <v>44117</v>
      </c>
      <c r="B20" s="4">
        <v>0.45781250000000001</v>
      </c>
      <c r="C20">
        <v>-1.28</v>
      </c>
      <c r="D20">
        <v>-1.01</v>
      </c>
      <c r="E20">
        <v>2.9</v>
      </c>
      <c r="F20" s="11">
        <v>219.3</v>
      </c>
      <c r="G20" s="11">
        <v>-15.4</v>
      </c>
      <c r="H20" s="11">
        <v>-8.1999999999999993</v>
      </c>
      <c r="I20" s="11">
        <v>3.44</v>
      </c>
      <c r="J20" s="11">
        <v>8.6</v>
      </c>
      <c r="K20" s="11">
        <v>14.3</v>
      </c>
      <c r="L20">
        <v>4.08</v>
      </c>
      <c r="M20" s="12"/>
      <c r="N20" t="b">
        <f t="shared" si="0"/>
        <v>0</v>
      </c>
      <c r="O20">
        <f t="shared" si="7"/>
        <v>-0.02</v>
      </c>
      <c r="P20">
        <f t="shared" si="8"/>
        <v>-0.91</v>
      </c>
      <c r="Q20">
        <f t="shared" si="9"/>
        <v>2.6</v>
      </c>
      <c r="R20">
        <f t="shared" si="1"/>
        <v>1.2990765951243983</v>
      </c>
      <c r="S20" t="b">
        <f t="shared" si="2"/>
        <v>0</v>
      </c>
    </row>
    <row r="21" spans="1:19" x14ac:dyDescent="0.25">
      <c r="A21" s="3">
        <v>44117</v>
      </c>
      <c r="B21" s="4">
        <v>0.4578356481481482</v>
      </c>
      <c r="C21">
        <v>-1.37</v>
      </c>
      <c r="D21">
        <v>-1.07</v>
      </c>
      <c r="E21">
        <v>3.2</v>
      </c>
      <c r="F21" s="11">
        <v>215</v>
      </c>
      <c r="G21" s="11">
        <v>-15.4</v>
      </c>
      <c r="H21" s="11">
        <v>-2.8</v>
      </c>
      <c r="I21" s="11">
        <v>3.69</v>
      </c>
      <c r="J21" s="11">
        <v>7.6</v>
      </c>
      <c r="K21" s="11">
        <v>14.3</v>
      </c>
      <c r="L21">
        <v>4.08</v>
      </c>
      <c r="M21" s="12"/>
      <c r="N21" t="b">
        <f t="shared" si="0"/>
        <v>0</v>
      </c>
      <c r="O21">
        <f t="shared" si="7"/>
        <v>-0.02</v>
      </c>
      <c r="P21">
        <f t="shared" si="8"/>
        <v>-1.01</v>
      </c>
      <c r="Q21">
        <f t="shared" si="9"/>
        <v>2.9</v>
      </c>
      <c r="R21">
        <f t="shared" si="1"/>
        <v>1.3842326394071194</v>
      </c>
      <c r="S21" t="b">
        <f t="shared" si="2"/>
        <v>0</v>
      </c>
    </row>
    <row r="22" spans="1:19" x14ac:dyDescent="0.25">
      <c r="A22" s="3">
        <v>44117</v>
      </c>
      <c r="B22" s="4">
        <v>0.45785879629629633</v>
      </c>
      <c r="C22">
        <v>-1.61</v>
      </c>
      <c r="D22">
        <v>-1.24</v>
      </c>
      <c r="E22">
        <v>3.5</v>
      </c>
      <c r="F22" s="11">
        <v>223.2</v>
      </c>
      <c r="G22" s="11">
        <v>-12.4</v>
      </c>
      <c r="H22" s="11">
        <v>-1.7</v>
      </c>
      <c r="I22" s="11">
        <v>4.12</v>
      </c>
      <c r="J22" s="11">
        <v>15.6</v>
      </c>
      <c r="K22" s="11">
        <v>14.3</v>
      </c>
      <c r="L22">
        <v>4.08</v>
      </c>
      <c r="M22" s="12"/>
      <c r="N22" t="b">
        <f t="shared" si="0"/>
        <v>0</v>
      </c>
      <c r="O22">
        <f t="shared" si="7"/>
        <v>-0.02</v>
      </c>
      <c r="P22">
        <f t="shared" si="8"/>
        <v>-1.07</v>
      </c>
      <c r="Q22">
        <f t="shared" si="9"/>
        <v>3.2</v>
      </c>
      <c r="R22">
        <f t="shared" si="1"/>
        <v>1.6269603560013379</v>
      </c>
      <c r="S22" t="b">
        <f t="shared" si="2"/>
        <v>0</v>
      </c>
    </row>
    <row r="23" spans="1:19" x14ac:dyDescent="0.25">
      <c r="A23" s="3">
        <v>44117</v>
      </c>
      <c r="B23" s="4">
        <v>0.45788194444444441</v>
      </c>
      <c r="C23">
        <v>-1.86</v>
      </c>
      <c r="D23">
        <v>-1.49</v>
      </c>
      <c r="E23">
        <v>3.8</v>
      </c>
      <c r="F23" s="11">
        <v>226.8</v>
      </c>
      <c r="G23" s="11">
        <v>-14.6</v>
      </c>
      <c r="H23" s="11">
        <v>-0.5</v>
      </c>
      <c r="I23" s="11">
        <v>4.74</v>
      </c>
      <c r="J23" s="11">
        <v>21.2</v>
      </c>
      <c r="K23" s="11">
        <v>14.3</v>
      </c>
      <c r="L23">
        <v>4.08</v>
      </c>
      <c r="M23" s="12"/>
      <c r="N23" t="b">
        <f t="shared" si="0"/>
        <v>0</v>
      </c>
      <c r="O23">
        <f t="shared" si="7"/>
        <v>-0.02</v>
      </c>
      <c r="P23">
        <f t="shared" si="8"/>
        <v>-1.24</v>
      </c>
      <c r="Q23">
        <f t="shared" si="9"/>
        <v>3.5</v>
      </c>
      <c r="R23">
        <f t="shared" si="1"/>
        <v>1.8809837851507387</v>
      </c>
      <c r="S23" t="b">
        <f t="shared" si="2"/>
        <v>0</v>
      </c>
    </row>
    <row r="24" spans="1:19" x14ac:dyDescent="0.25">
      <c r="A24" s="3">
        <v>44117</v>
      </c>
      <c r="B24" s="4">
        <v>0.45790509259259254</v>
      </c>
      <c r="C24">
        <v>-1.86</v>
      </c>
      <c r="D24">
        <v>-1.49</v>
      </c>
      <c r="E24">
        <v>4.5</v>
      </c>
      <c r="F24" s="11">
        <v>221.8</v>
      </c>
      <c r="G24" s="11">
        <v>-5.6</v>
      </c>
      <c r="H24" s="11">
        <v>-5.6</v>
      </c>
      <c r="I24" s="11">
        <v>5.29</v>
      </c>
      <c r="J24" s="11">
        <v>16.7</v>
      </c>
      <c r="K24" s="11">
        <v>14.3</v>
      </c>
      <c r="L24">
        <v>4.08</v>
      </c>
      <c r="M24" s="12"/>
      <c r="N24" t="b">
        <f t="shared" si="0"/>
        <v>0</v>
      </c>
      <c r="O24">
        <f t="shared" si="7"/>
        <v>-0.02</v>
      </c>
      <c r="P24">
        <f t="shared" si="8"/>
        <v>-1.49</v>
      </c>
      <c r="Q24">
        <f t="shared" si="9"/>
        <v>3.8</v>
      </c>
      <c r="R24">
        <f t="shared" si="1"/>
        <v>1.968654362756449</v>
      </c>
      <c r="S24" t="b">
        <f t="shared" si="2"/>
        <v>0</v>
      </c>
    </row>
    <row r="25" spans="1:19" x14ac:dyDescent="0.25">
      <c r="A25" s="3">
        <v>44117</v>
      </c>
      <c r="B25" s="4">
        <v>0.45792824074074073</v>
      </c>
      <c r="C25">
        <v>-1.86</v>
      </c>
      <c r="D25">
        <v>-1.49</v>
      </c>
      <c r="E25">
        <v>5.2</v>
      </c>
      <c r="F25" s="11">
        <v>217.6</v>
      </c>
      <c r="G25" s="11">
        <v>-7</v>
      </c>
      <c r="H25" s="11">
        <v>-3.6</v>
      </c>
      <c r="I25" s="11">
        <v>5.7</v>
      </c>
      <c r="J25" s="11">
        <v>10.9</v>
      </c>
      <c r="K25" s="11">
        <v>14.3</v>
      </c>
      <c r="L25">
        <v>4.08</v>
      </c>
      <c r="M25" s="12"/>
      <c r="N25" t="b">
        <f t="shared" si="0"/>
        <v>0</v>
      </c>
      <c r="O25">
        <f t="shared" si="7"/>
        <v>-0.02</v>
      </c>
      <c r="P25">
        <f t="shared" si="8"/>
        <v>-1.49</v>
      </c>
      <c r="Q25">
        <f t="shared" si="9"/>
        <v>4.5</v>
      </c>
      <c r="R25">
        <f t="shared" si="1"/>
        <v>1.968654362756449</v>
      </c>
      <c r="S25" t="b">
        <f t="shared" si="2"/>
        <v>0</v>
      </c>
    </row>
    <row r="26" spans="1:19" x14ac:dyDescent="0.25">
      <c r="A26" s="3">
        <v>44117</v>
      </c>
      <c r="B26" s="4">
        <v>0.45795138888888887</v>
      </c>
      <c r="C26">
        <v>-2.02</v>
      </c>
      <c r="D26">
        <v>-1.6</v>
      </c>
      <c r="E26">
        <v>5.4</v>
      </c>
      <c r="F26" s="11">
        <v>211.8</v>
      </c>
      <c r="G26" s="11">
        <v>-12.1</v>
      </c>
      <c r="H26" s="11">
        <v>-6.4</v>
      </c>
      <c r="I26" s="11">
        <v>6.07</v>
      </c>
      <c r="J26" s="11">
        <v>11.8</v>
      </c>
      <c r="K26" s="11">
        <v>14.3</v>
      </c>
      <c r="L26">
        <v>4.08</v>
      </c>
      <c r="M26" s="12"/>
      <c r="N26" t="b">
        <f t="shared" si="0"/>
        <v>0</v>
      </c>
      <c r="O26">
        <f t="shared" si="7"/>
        <v>-0.02</v>
      </c>
      <c r="P26">
        <f t="shared" si="8"/>
        <v>-1.49</v>
      </c>
      <c r="Q26">
        <f t="shared" si="9"/>
        <v>5.2</v>
      </c>
      <c r="R26">
        <f t="shared" si="1"/>
        <v>2.0129828613279348</v>
      </c>
      <c r="S26" t="b">
        <f t="shared" si="2"/>
        <v>0</v>
      </c>
    </row>
    <row r="27" spans="1:19" x14ac:dyDescent="0.25">
      <c r="A27" s="3">
        <v>44117</v>
      </c>
      <c r="B27" s="4">
        <v>0.457974537037037</v>
      </c>
      <c r="C27">
        <v>-2.12</v>
      </c>
      <c r="D27">
        <v>-1.66</v>
      </c>
      <c r="E27">
        <v>5.8</v>
      </c>
      <c r="F27" s="11">
        <v>208.1</v>
      </c>
      <c r="G27" s="11">
        <v>-10.8</v>
      </c>
      <c r="H27" s="11">
        <v>-9.3000000000000007</v>
      </c>
      <c r="I27" s="11">
        <v>6.5</v>
      </c>
      <c r="J27" s="11">
        <v>12.1</v>
      </c>
      <c r="K27" s="11">
        <v>14.3</v>
      </c>
      <c r="L27">
        <v>4.08</v>
      </c>
      <c r="N27" t="b">
        <f t="shared" si="0"/>
        <v>0</v>
      </c>
      <c r="O27">
        <f t="shared" si="7"/>
        <v>-0.02</v>
      </c>
      <c r="P27">
        <f t="shared" si="8"/>
        <v>-1.6</v>
      </c>
      <c r="Q27">
        <f t="shared" si="9"/>
        <v>5.4</v>
      </c>
      <c r="R27">
        <f t="shared" si="1"/>
        <v>2.1385976713725281</v>
      </c>
      <c r="S27" t="b">
        <f t="shared" si="2"/>
        <v>0</v>
      </c>
    </row>
    <row r="28" spans="1:19" x14ac:dyDescent="0.25">
      <c r="A28" s="3">
        <v>44117</v>
      </c>
      <c r="B28" s="4">
        <v>0.45799768518518519</v>
      </c>
      <c r="C28">
        <v>-2.14</v>
      </c>
      <c r="D28">
        <v>-1.67</v>
      </c>
      <c r="E28">
        <v>6.3</v>
      </c>
      <c r="F28" s="11">
        <v>203.4</v>
      </c>
      <c r="G28" s="11">
        <v>-12.7</v>
      </c>
      <c r="H28" s="11">
        <v>-9.6999999999999993</v>
      </c>
      <c r="I28" s="11">
        <v>6.9</v>
      </c>
      <c r="J28" s="11">
        <v>12.2</v>
      </c>
      <c r="K28" s="11">
        <v>14.3</v>
      </c>
      <c r="L28">
        <v>4.08</v>
      </c>
      <c r="N28" t="b">
        <f t="shared" si="0"/>
        <v>0</v>
      </c>
      <c r="O28">
        <f t="shared" si="7"/>
        <v>-0.02</v>
      </c>
      <c r="P28">
        <f t="shared" si="8"/>
        <v>-1.66</v>
      </c>
      <c r="Q28">
        <f t="shared" si="9"/>
        <v>5.8</v>
      </c>
      <c r="R28">
        <f t="shared" si="1"/>
        <v>2.1781873197684356</v>
      </c>
      <c r="S28" t="b">
        <f t="shared" si="2"/>
        <v>0</v>
      </c>
    </row>
    <row r="29" spans="1:19" x14ac:dyDescent="0.25">
      <c r="A29" s="3">
        <v>44117</v>
      </c>
      <c r="B29" s="4">
        <v>0.45802083333333332</v>
      </c>
      <c r="C29">
        <v>-2.37</v>
      </c>
      <c r="D29">
        <v>-1.75</v>
      </c>
      <c r="E29">
        <v>6.5</v>
      </c>
      <c r="F29" s="11">
        <v>197.6</v>
      </c>
      <c r="G29" s="11">
        <v>-9.5</v>
      </c>
      <c r="H29" s="11">
        <v>-6.5</v>
      </c>
      <c r="I29" s="11">
        <v>7.33</v>
      </c>
      <c r="J29" s="11">
        <v>12.7</v>
      </c>
      <c r="K29" s="11">
        <v>14.3</v>
      </c>
      <c r="L29">
        <v>4.08</v>
      </c>
      <c r="N29" t="b">
        <f t="shared" si="0"/>
        <v>0</v>
      </c>
      <c r="O29">
        <f t="shared" si="7"/>
        <v>-0.02</v>
      </c>
      <c r="P29">
        <f t="shared" si="8"/>
        <v>-1.67</v>
      </c>
      <c r="Q29">
        <f t="shared" si="9"/>
        <v>6.3</v>
      </c>
      <c r="R29">
        <f t="shared" si="1"/>
        <v>2.3598516902551316</v>
      </c>
      <c r="S29" t="b">
        <f t="shared" si="2"/>
        <v>0</v>
      </c>
    </row>
    <row r="30" spans="1:19" x14ac:dyDescent="0.25">
      <c r="A30" s="3">
        <v>44117</v>
      </c>
      <c r="B30" s="4">
        <v>0.45804398148148145</v>
      </c>
      <c r="C30">
        <v>-2.4700000000000002</v>
      </c>
      <c r="D30">
        <v>-1.78</v>
      </c>
      <c r="E30">
        <v>7</v>
      </c>
      <c r="F30" s="11">
        <v>194.9</v>
      </c>
      <c r="G30" s="11">
        <v>-12.8</v>
      </c>
      <c r="H30" s="11">
        <v>-6.3</v>
      </c>
      <c r="I30" s="11">
        <v>7.75</v>
      </c>
      <c r="J30" s="11">
        <v>12.7</v>
      </c>
      <c r="K30" s="11">
        <v>14.3</v>
      </c>
      <c r="L30">
        <v>4.08</v>
      </c>
      <c r="N30" t="b">
        <f t="shared" si="0"/>
        <v>0</v>
      </c>
      <c r="O30">
        <f t="shared" si="7"/>
        <v>-0.02</v>
      </c>
      <c r="P30">
        <f t="shared" si="8"/>
        <v>-1.75</v>
      </c>
      <c r="Q30">
        <f t="shared" si="9"/>
        <v>6.5</v>
      </c>
      <c r="R30">
        <f t="shared" si="1"/>
        <v>2.500679907545146</v>
      </c>
      <c r="S30" t="b">
        <f t="shared" si="2"/>
        <v>0</v>
      </c>
    </row>
    <row r="31" spans="1:19" x14ac:dyDescent="0.25">
      <c r="A31" s="3">
        <v>44117</v>
      </c>
      <c r="B31" s="4">
        <v>0.45806712962962964</v>
      </c>
      <c r="C31">
        <v>-2.4700000000000002</v>
      </c>
      <c r="D31">
        <v>-1.78</v>
      </c>
      <c r="E31">
        <v>7.6</v>
      </c>
      <c r="F31" s="11">
        <v>191.3</v>
      </c>
      <c r="G31" s="11">
        <v>-15.4</v>
      </c>
      <c r="H31" s="11">
        <v>-8.6999999999999993</v>
      </c>
      <c r="I31" s="11">
        <v>8.23</v>
      </c>
      <c r="J31" s="11">
        <v>12.4</v>
      </c>
      <c r="K31" s="11">
        <v>14.3</v>
      </c>
      <c r="L31">
        <v>4.08</v>
      </c>
      <c r="N31" t="b">
        <f t="shared" si="0"/>
        <v>0</v>
      </c>
      <c r="O31">
        <f t="shared" si="7"/>
        <v>-0.02</v>
      </c>
      <c r="P31">
        <f t="shared" si="8"/>
        <v>-1.78</v>
      </c>
      <c r="Q31">
        <f t="shared" si="9"/>
        <v>7</v>
      </c>
      <c r="R31">
        <f t="shared" si="1"/>
        <v>2.5223996511258879</v>
      </c>
      <c r="S31" t="b">
        <f t="shared" si="2"/>
        <v>0</v>
      </c>
    </row>
    <row r="32" spans="1:19" x14ac:dyDescent="0.25">
      <c r="A32" s="3">
        <v>44117</v>
      </c>
      <c r="B32" s="4">
        <v>0.45809027777777778</v>
      </c>
      <c r="C32">
        <v>-2.7</v>
      </c>
      <c r="D32">
        <v>-1.86</v>
      </c>
      <c r="E32">
        <v>7.9</v>
      </c>
      <c r="F32" s="11">
        <v>198</v>
      </c>
      <c r="G32" s="11">
        <v>-8.8000000000000007</v>
      </c>
      <c r="H32" s="11">
        <v>-9.5</v>
      </c>
      <c r="I32" s="11">
        <v>8.6300000000000008</v>
      </c>
      <c r="J32" s="11">
        <v>14.7</v>
      </c>
      <c r="K32" s="11">
        <v>14.3</v>
      </c>
      <c r="L32">
        <v>4.08</v>
      </c>
      <c r="N32" t="b">
        <f t="shared" si="0"/>
        <v>0</v>
      </c>
      <c r="O32">
        <f t="shared" si="7"/>
        <v>-0.02</v>
      </c>
      <c r="P32">
        <f t="shared" si="8"/>
        <v>-1.78</v>
      </c>
      <c r="Q32">
        <f t="shared" si="9"/>
        <v>7.6</v>
      </c>
      <c r="R32">
        <f t="shared" si="1"/>
        <v>2.6979251286868586</v>
      </c>
      <c r="S32" t="b">
        <f t="shared" si="2"/>
        <v>0</v>
      </c>
    </row>
    <row r="33" spans="1:19" x14ac:dyDescent="0.25">
      <c r="A33" s="3">
        <v>44117</v>
      </c>
      <c r="B33" s="4">
        <v>0.45812499999999995</v>
      </c>
      <c r="C33">
        <v>-2.9</v>
      </c>
      <c r="D33">
        <v>-1.94</v>
      </c>
      <c r="E33">
        <v>8.6</v>
      </c>
      <c r="F33" s="11">
        <v>208.1</v>
      </c>
      <c r="G33" s="11">
        <v>-11.9</v>
      </c>
      <c r="H33" s="11">
        <v>-14.3</v>
      </c>
      <c r="I33" s="11">
        <v>9.39</v>
      </c>
      <c r="J33" s="11">
        <v>17.100000000000001</v>
      </c>
      <c r="K33" s="11">
        <v>14.3</v>
      </c>
      <c r="L33">
        <v>4.08</v>
      </c>
      <c r="N33" t="b">
        <f t="shared" si="0"/>
        <v>0</v>
      </c>
      <c r="O33">
        <f t="shared" si="7"/>
        <v>-0.02</v>
      </c>
      <c r="P33">
        <f t="shared" si="8"/>
        <v>-1.86</v>
      </c>
      <c r="Q33">
        <f t="shared" si="9"/>
        <v>7.9</v>
      </c>
      <c r="R33">
        <f t="shared" si="1"/>
        <v>2.9649283296565532</v>
      </c>
      <c r="S33" t="b">
        <f t="shared" si="2"/>
        <v>0</v>
      </c>
    </row>
    <row r="34" spans="1:19" x14ac:dyDescent="0.25">
      <c r="A34" s="3">
        <v>44117</v>
      </c>
      <c r="B34" s="4">
        <v>0.45814814814814814</v>
      </c>
      <c r="C34">
        <v>-3.05</v>
      </c>
      <c r="D34">
        <v>-2.04</v>
      </c>
      <c r="E34">
        <v>9.1</v>
      </c>
      <c r="F34" s="11">
        <v>219.7</v>
      </c>
      <c r="G34" s="11">
        <v>-13</v>
      </c>
      <c r="H34" s="11">
        <v>-16</v>
      </c>
      <c r="I34" s="11">
        <v>9.94</v>
      </c>
      <c r="J34" s="11">
        <v>17.899999999999999</v>
      </c>
      <c r="K34" s="11">
        <v>14.3</v>
      </c>
      <c r="L34">
        <v>4.08</v>
      </c>
      <c r="N34" t="b">
        <f t="shared" si="0"/>
        <v>0</v>
      </c>
      <c r="O34">
        <f t="shared" si="7"/>
        <v>-0.02</v>
      </c>
      <c r="P34">
        <f t="shared" si="8"/>
        <v>-1.94</v>
      </c>
      <c r="Q34">
        <f t="shared" si="9"/>
        <v>8.6</v>
      </c>
      <c r="R34">
        <f t="shared" si="1"/>
        <v>3.0726047581815661</v>
      </c>
      <c r="S34" t="b">
        <f t="shared" si="2"/>
        <v>0</v>
      </c>
    </row>
    <row r="35" spans="1:19" x14ac:dyDescent="0.25">
      <c r="A35" s="3">
        <v>44117</v>
      </c>
      <c r="B35" s="4">
        <v>0.45817129629629627</v>
      </c>
      <c r="C35">
        <v>-3.2</v>
      </c>
      <c r="D35">
        <v>-2.17</v>
      </c>
      <c r="E35">
        <v>9.5</v>
      </c>
      <c r="F35" s="11">
        <v>223.8</v>
      </c>
      <c r="G35" s="11">
        <v>-14.3</v>
      </c>
      <c r="H35" s="11">
        <v>-21.6</v>
      </c>
      <c r="I35" s="11">
        <v>10.26</v>
      </c>
      <c r="J35" s="11">
        <v>11.3</v>
      </c>
      <c r="K35" s="11">
        <v>14.3</v>
      </c>
      <c r="L35">
        <v>4.08</v>
      </c>
      <c r="N35" t="b">
        <f t="shared" si="0"/>
        <v>0</v>
      </c>
      <c r="O35">
        <f t="shared" si="7"/>
        <v>-0.02</v>
      </c>
      <c r="P35">
        <f t="shared" si="8"/>
        <v>-2.04</v>
      </c>
      <c r="Q35">
        <f t="shared" si="9"/>
        <v>9.1</v>
      </c>
      <c r="R35">
        <f t="shared" si="1"/>
        <v>3.2076938756683129</v>
      </c>
      <c r="S35" t="b">
        <f t="shared" si="2"/>
        <v>0</v>
      </c>
    </row>
    <row r="36" spans="1:19" x14ac:dyDescent="0.25">
      <c r="A36" s="3">
        <v>44117</v>
      </c>
      <c r="B36" s="4">
        <v>0.4581944444444444</v>
      </c>
      <c r="C36">
        <v>-3.26</v>
      </c>
      <c r="D36">
        <v>-2.2599999999999998</v>
      </c>
      <c r="E36">
        <v>9.8000000000000007</v>
      </c>
      <c r="F36" s="11">
        <v>237.7</v>
      </c>
      <c r="G36" s="11">
        <v>-12.2</v>
      </c>
      <c r="H36" s="11">
        <v>-6.4</v>
      </c>
      <c r="I36" s="11">
        <v>10.54</v>
      </c>
      <c r="J36" s="11">
        <v>8.1999999999999993</v>
      </c>
      <c r="K36" s="11">
        <v>14.3</v>
      </c>
      <c r="L36">
        <v>4.08</v>
      </c>
      <c r="N36" t="b">
        <f t="shared" si="0"/>
        <v>0</v>
      </c>
      <c r="O36">
        <f t="shared" si="7"/>
        <v>-0.02</v>
      </c>
      <c r="P36">
        <f t="shared" si="8"/>
        <v>-2.17</v>
      </c>
      <c r="Q36">
        <f t="shared" si="9"/>
        <v>9.5</v>
      </c>
      <c r="R36">
        <f t="shared" si="1"/>
        <v>3.2551036849845505</v>
      </c>
      <c r="S36" t="b">
        <f t="shared" si="2"/>
        <v>0</v>
      </c>
    </row>
    <row r="37" spans="1:19" x14ac:dyDescent="0.25">
      <c r="A37" s="3">
        <v>44117</v>
      </c>
      <c r="B37" s="4">
        <v>0.45821759259259259</v>
      </c>
      <c r="C37">
        <v>-3.26</v>
      </c>
      <c r="D37">
        <v>-2.2799999999999998</v>
      </c>
      <c r="E37">
        <v>10.199999999999999</v>
      </c>
      <c r="F37" s="11">
        <v>253.1</v>
      </c>
      <c r="G37" s="11">
        <v>-11.6</v>
      </c>
      <c r="H37" s="11">
        <v>-8.6999999999999993</v>
      </c>
      <c r="I37" s="11">
        <v>10.92</v>
      </c>
      <c r="J37" s="11">
        <v>12.2</v>
      </c>
      <c r="K37" s="11">
        <v>14.3</v>
      </c>
      <c r="L37">
        <v>4.08</v>
      </c>
      <c r="N37" t="b">
        <f t="shared" si="0"/>
        <v>0</v>
      </c>
      <c r="O37">
        <f t="shared" si="7"/>
        <v>-0.02</v>
      </c>
      <c r="P37">
        <f t="shared" si="8"/>
        <v>-2.2599999999999998</v>
      </c>
      <c r="Q37">
        <f t="shared" si="9"/>
        <v>9.8000000000000007</v>
      </c>
      <c r="R37">
        <f t="shared" si="1"/>
        <v>3.2646592471496927</v>
      </c>
      <c r="S37" t="b">
        <f t="shared" si="2"/>
        <v>0</v>
      </c>
    </row>
    <row r="38" spans="1:19" x14ac:dyDescent="0.25">
      <c r="A38" s="3">
        <v>44117</v>
      </c>
      <c r="B38" s="4">
        <v>0.45824074074074073</v>
      </c>
      <c r="C38">
        <v>-3.38</v>
      </c>
      <c r="D38">
        <v>-2.67</v>
      </c>
      <c r="E38">
        <v>10.4</v>
      </c>
      <c r="F38" s="11">
        <v>258.7</v>
      </c>
      <c r="G38" s="11">
        <v>-12.2</v>
      </c>
      <c r="H38" s="11">
        <v>-19.600000000000001</v>
      </c>
      <c r="I38" s="11">
        <v>11.44</v>
      </c>
      <c r="J38" s="11">
        <v>17.899999999999999</v>
      </c>
      <c r="K38" s="11">
        <v>14.3</v>
      </c>
      <c r="L38">
        <v>4.08</v>
      </c>
      <c r="N38" t="b">
        <f t="shared" si="0"/>
        <v>0</v>
      </c>
      <c r="O38">
        <f t="shared" si="7"/>
        <v>-0.02</v>
      </c>
      <c r="P38">
        <f t="shared" si="8"/>
        <v>-2.2799999999999998</v>
      </c>
      <c r="Q38">
        <f t="shared" si="9"/>
        <v>10.199999999999999</v>
      </c>
      <c r="R38">
        <f t="shared" si="1"/>
        <v>3.3884657295005951</v>
      </c>
      <c r="S38" t="b">
        <f t="shared" si="2"/>
        <v>0</v>
      </c>
    </row>
    <row r="39" spans="1:19" x14ac:dyDescent="0.25">
      <c r="A39" s="3">
        <v>44117</v>
      </c>
      <c r="B39" s="4">
        <v>0.45826388888888886</v>
      </c>
      <c r="C39">
        <v>-3.38</v>
      </c>
      <c r="D39">
        <v>-2.67</v>
      </c>
      <c r="E39">
        <v>10.8</v>
      </c>
      <c r="F39" s="11">
        <v>262.2</v>
      </c>
      <c r="G39" s="11">
        <v>-43.4</v>
      </c>
      <c r="H39" s="11">
        <v>-40.5</v>
      </c>
      <c r="I39" s="11">
        <v>11.59</v>
      </c>
      <c r="J39" s="11">
        <v>7.2</v>
      </c>
      <c r="K39" s="11">
        <v>14.3</v>
      </c>
      <c r="L39">
        <v>4.08</v>
      </c>
      <c r="N39" t="b">
        <f t="shared" si="0"/>
        <v>0</v>
      </c>
      <c r="O39">
        <f t="shared" si="7"/>
        <v>-0.02</v>
      </c>
      <c r="P39">
        <f t="shared" si="8"/>
        <v>-2.67</v>
      </c>
      <c r="Q39">
        <f t="shared" si="9"/>
        <v>10.4</v>
      </c>
      <c r="R39">
        <f t="shared" si="1"/>
        <v>3.383725757209056</v>
      </c>
      <c r="S39" t="b">
        <f t="shared" si="2"/>
        <v>0</v>
      </c>
    </row>
    <row r="40" spans="1:19" x14ac:dyDescent="0.25">
      <c r="A40" s="3">
        <v>44117</v>
      </c>
      <c r="B40" s="4">
        <v>0.45828703703703705</v>
      </c>
      <c r="C40">
        <v>-3.38</v>
      </c>
      <c r="D40">
        <v>-2.67</v>
      </c>
      <c r="E40">
        <v>10.8</v>
      </c>
      <c r="F40" s="11">
        <v>145.80000000000001</v>
      </c>
      <c r="G40" s="11">
        <v>-35.700000000000003</v>
      </c>
      <c r="H40" s="11">
        <v>22.2</v>
      </c>
      <c r="I40" s="11">
        <v>11.59</v>
      </c>
      <c r="J40" s="11">
        <v>0</v>
      </c>
      <c r="K40" s="11">
        <v>14.3</v>
      </c>
      <c r="L40">
        <v>4.08</v>
      </c>
      <c r="N40" t="b">
        <f t="shared" si="0"/>
        <v>0</v>
      </c>
      <c r="O40">
        <f t="shared" si="7"/>
        <v>-0.02</v>
      </c>
      <c r="P40">
        <f t="shared" si="8"/>
        <v>-2.67</v>
      </c>
      <c r="Q40">
        <f t="shared" si="9"/>
        <v>10.8</v>
      </c>
      <c r="R40">
        <f t="shared" si="1"/>
        <v>3.36</v>
      </c>
      <c r="S40" t="b">
        <f t="shared" si="2"/>
        <v>0</v>
      </c>
    </row>
    <row r="41" spans="1:19" x14ac:dyDescent="0.25">
      <c r="A41" s="3">
        <v>44117</v>
      </c>
      <c r="B41" s="4">
        <v>0.45831018518518518</v>
      </c>
      <c r="C41">
        <v>-3.4</v>
      </c>
      <c r="D41">
        <v>-2.66</v>
      </c>
      <c r="E41">
        <v>10.8</v>
      </c>
      <c r="F41" s="11">
        <v>169.7</v>
      </c>
      <c r="G41" s="11">
        <v>-47.4</v>
      </c>
      <c r="H41" s="11">
        <v>8.4</v>
      </c>
      <c r="I41" s="11">
        <v>11.62</v>
      </c>
      <c r="J41" s="11">
        <v>2.5</v>
      </c>
      <c r="K41" s="11">
        <v>14.3</v>
      </c>
      <c r="L41">
        <v>4.08</v>
      </c>
      <c r="N41" t="b">
        <f t="shared" si="0"/>
        <v>0</v>
      </c>
      <c r="O41">
        <f t="shared" si="7"/>
        <v>-0.02</v>
      </c>
      <c r="P41">
        <f t="shared" si="8"/>
        <v>-2.67</v>
      </c>
      <c r="Q41">
        <f t="shared" si="9"/>
        <v>10.8</v>
      </c>
      <c r="R41">
        <f t="shared" si="1"/>
        <v>3.380014792867037</v>
      </c>
      <c r="S41" t="b">
        <f t="shared" si="2"/>
        <v>0</v>
      </c>
    </row>
    <row r="42" spans="1:19" x14ac:dyDescent="0.25">
      <c r="A42" s="3">
        <v>44117</v>
      </c>
      <c r="B42" s="4">
        <v>0.45833333333333331</v>
      </c>
      <c r="C42">
        <v>-3.4</v>
      </c>
      <c r="D42">
        <v>-2.66</v>
      </c>
      <c r="E42">
        <v>10.8</v>
      </c>
      <c r="F42" s="11">
        <v>180.7</v>
      </c>
      <c r="G42" s="11">
        <v>-39.299999999999997</v>
      </c>
      <c r="H42" s="11">
        <v>3.2</v>
      </c>
      <c r="I42" s="11">
        <v>11.62</v>
      </c>
      <c r="J42" s="11">
        <v>0</v>
      </c>
      <c r="K42" s="11">
        <v>14.3</v>
      </c>
      <c r="L42">
        <v>4.08</v>
      </c>
      <c r="N42" t="b">
        <f t="shared" si="0"/>
        <v>0</v>
      </c>
      <c r="O42">
        <f t="shared" si="7"/>
        <v>-0.02</v>
      </c>
      <c r="P42">
        <f t="shared" si="8"/>
        <v>-2.66</v>
      </c>
      <c r="Q42">
        <f t="shared" si="9"/>
        <v>10.8</v>
      </c>
      <c r="R42">
        <f t="shared" si="1"/>
        <v>3.38</v>
      </c>
      <c r="S42" t="b">
        <f t="shared" si="2"/>
        <v>0</v>
      </c>
    </row>
    <row r="43" spans="1:19" x14ac:dyDescent="0.25">
      <c r="A43" s="3">
        <v>44117</v>
      </c>
      <c r="B43" s="4">
        <v>0.4583564814814815</v>
      </c>
      <c r="C43">
        <v>-3.4</v>
      </c>
      <c r="D43">
        <v>-2.66</v>
      </c>
      <c r="E43">
        <v>10.9</v>
      </c>
      <c r="F43" s="11">
        <v>187.2</v>
      </c>
      <c r="G43" s="11">
        <v>-37.9</v>
      </c>
      <c r="H43" s="11">
        <v>5.3</v>
      </c>
      <c r="I43" s="11">
        <v>11.62</v>
      </c>
      <c r="J43" s="11">
        <v>0</v>
      </c>
      <c r="K43" s="11">
        <v>14.3</v>
      </c>
      <c r="L43">
        <v>4.08</v>
      </c>
      <c r="N43" t="b">
        <f t="shared" si="0"/>
        <v>0</v>
      </c>
      <c r="O43">
        <f t="shared" si="7"/>
        <v>-0.02</v>
      </c>
      <c r="P43">
        <f t="shared" si="8"/>
        <v>-2.66</v>
      </c>
      <c r="Q43">
        <f t="shared" si="9"/>
        <v>10.8</v>
      </c>
      <c r="R43">
        <f t="shared" si="1"/>
        <v>3.3814789663695972</v>
      </c>
      <c r="S43" t="b">
        <f t="shared" si="2"/>
        <v>0</v>
      </c>
    </row>
    <row r="44" spans="1:19" x14ac:dyDescent="0.25">
      <c r="A44" s="3">
        <v>44117</v>
      </c>
      <c r="B44" s="4">
        <v>0.45837962962962964</v>
      </c>
      <c r="C44">
        <v>-3.4</v>
      </c>
      <c r="D44">
        <v>-2.66</v>
      </c>
      <c r="E44">
        <v>10.8</v>
      </c>
      <c r="F44" s="11">
        <v>193.7</v>
      </c>
      <c r="G44" s="11">
        <v>-15.5</v>
      </c>
      <c r="H44" s="11">
        <v>-11.2</v>
      </c>
      <c r="I44" s="11">
        <v>11.62</v>
      </c>
      <c r="J44" s="11">
        <v>0</v>
      </c>
      <c r="K44" s="11">
        <v>14.3</v>
      </c>
      <c r="L44">
        <v>4.08</v>
      </c>
      <c r="N44" t="b">
        <f t="shared" si="0"/>
        <v>0</v>
      </c>
      <c r="O44">
        <f t="shared" si="7"/>
        <v>-0.02</v>
      </c>
      <c r="P44">
        <f t="shared" si="8"/>
        <v>-2.66</v>
      </c>
      <c r="Q44">
        <f t="shared" si="9"/>
        <v>10.9</v>
      </c>
      <c r="R44">
        <f t="shared" si="1"/>
        <v>3.3814789663695972</v>
      </c>
      <c r="S44" t="b">
        <f t="shared" si="2"/>
        <v>0</v>
      </c>
    </row>
    <row r="45" spans="1:19" x14ac:dyDescent="0.25">
      <c r="A45" s="3">
        <v>44117</v>
      </c>
      <c r="B45" s="4">
        <v>0.45840277777777777</v>
      </c>
      <c r="C45">
        <v>-3.43</v>
      </c>
      <c r="D45">
        <v>-2.66</v>
      </c>
      <c r="E45">
        <v>10.9</v>
      </c>
      <c r="F45" s="11">
        <v>170.9</v>
      </c>
      <c r="G45" s="11">
        <v>-31.1</v>
      </c>
      <c r="H45" s="11">
        <v>14.2</v>
      </c>
      <c r="I45" s="11">
        <v>11.64</v>
      </c>
      <c r="J45" s="11">
        <v>1</v>
      </c>
      <c r="K45" s="11">
        <v>14.3</v>
      </c>
      <c r="L45">
        <v>4.08</v>
      </c>
      <c r="N45" t="b">
        <f t="shared" si="0"/>
        <v>0</v>
      </c>
      <c r="O45">
        <f t="shared" si="7"/>
        <v>-0.02</v>
      </c>
      <c r="P45">
        <f t="shared" si="8"/>
        <v>-2.66</v>
      </c>
      <c r="Q45">
        <f t="shared" si="9"/>
        <v>10.8</v>
      </c>
      <c r="R45">
        <f t="shared" si="1"/>
        <v>3.4114659605512703</v>
      </c>
      <c r="S45" t="b">
        <f t="shared" si="2"/>
        <v>0</v>
      </c>
    </row>
    <row r="46" spans="1:19" x14ac:dyDescent="0.25">
      <c r="A46" s="3">
        <v>44117</v>
      </c>
      <c r="B46" s="4">
        <v>0.45842592592592596</v>
      </c>
      <c r="C46">
        <v>-3.78</v>
      </c>
      <c r="D46">
        <v>-2.7</v>
      </c>
      <c r="E46">
        <v>10.9</v>
      </c>
      <c r="F46" s="11">
        <v>188.3</v>
      </c>
      <c r="G46" s="11">
        <v>-33.799999999999997</v>
      </c>
      <c r="H46" s="11">
        <v>2.9</v>
      </c>
      <c r="I46" s="11">
        <v>11.99</v>
      </c>
      <c r="J46" s="11">
        <v>12.2</v>
      </c>
      <c r="K46" s="11">
        <v>14.3</v>
      </c>
      <c r="L46">
        <v>4.08</v>
      </c>
      <c r="N46" t="b">
        <f t="shared" si="0"/>
        <v>0</v>
      </c>
      <c r="O46">
        <f t="shared" ref="O46:O63" si="10">IF(N45,C45,O45)</f>
        <v>-0.02</v>
      </c>
      <c r="P46">
        <f t="shared" ref="P46:P63" si="11">IF(O45,D45,P45)</f>
        <v>-2.66</v>
      </c>
      <c r="Q46">
        <f t="shared" ref="Q46:Q63" si="12">IF(P45,E45,Q45)</f>
        <v>10.9</v>
      </c>
      <c r="R46">
        <f t="shared" si="1"/>
        <v>3.7602127599379265</v>
      </c>
      <c r="S46" t="b">
        <f t="shared" si="2"/>
        <v>0</v>
      </c>
    </row>
    <row r="47" spans="1:19" x14ac:dyDescent="0.25">
      <c r="A47" s="3">
        <v>44117</v>
      </c>
      <c r="B47" s="4">
        <v>0.45844907407407409</v>
      </c>
      <c r="C47">
        <v>-4.22</v>
      </c>
      <c r="D47">
        <v>-2.79</v>
      </c>
      <c r="E47">
        <v>10.9</v>
      </c>
      <c r="F47" s="11">
        <v>191.8</v>
      </c>
      <c r="G47" s="11">
        <v>-34.299999999999997</v>
      </c>
      <c r="H47" s="11">
        <v>0.5</v>
      </c>
      <c r="I47" s="11">
        <v>12.45</v>
      </c>
      <c r="J47" s="11">
        <v>15.5</v>
      </c>
      <c r="K47" s="11">
        <v>14.3</v>
      </c>
      <c r="L47">
        <v>4.08</v>
      </c>
      <c r="N47" t="b">
        <f t="shared" si="0"/>
        <v>0</v>
      </c>
      <c r="O47">
        <f t="shared" si="10"/>
        <v>-0.02</v>
      </c>
      <c r="P47">
        <f t="shared" si="11"/>
        <v>-2.7</v>
      </c>
      <c r="Q47">
        <f t="shared" si="12"/>
        <v>10.9</v>
      </c>
      <c r="R47">
        <f t="shared" si="1"/>
        <v>4.2009641750436293</v>
      </c>
      <c r="S47" t="b">
        <f t="shared" si="2"/>
        <v>0</v>
      </c>
    </row>
    <row r="48" spans="1:19" x14ac:dyDescent="0.25">
      <c r="A48" s="3">
        <v>44117</v>
      </c>
      <c r="B48" s="4">
        <v>0.45847222222222223</v>
      </c>
      <c r="C48">
        <v>-4.79</v>
      </c>
      <c r="D48">
        <v>-2.94</v>
      </c>
      <c r="E48">
        <v>11.1</v>
      </c>
      <c r="F48" s="11">
        <v>197</v>
      </c>
      <c r="G48" s="11">
        <v>-32.4</v>
      </c>
      <c r="H48" s="11">
        <v>-6.2</v>
      </c>
      <c r="I48" s="11">
        <v>13.07</v>
      </c>
      <c r="J48" s="11">
        <v>19.5</v>
      </c>
      <c r="K48" s="11">
        <v>14.3</v>
      </c>
      <c r="L48">
        <v>4.08</v>
      </c>
      <c r="N48" t="b">
        <f t="shared" si="0"/>
        <v>0</v>
      </c>
      <c r="O48">
        <f t="shared" si="10"/>
        <v>-0.02</v>
      </c>
      <c r="P48">
        <f t="shared" si="11"/>
        <v>-2.79</v>
      </c>
      <c r="Q48">
        <f t="shared" si="12"/>
        <v>10.9</v>
      </c>
      <c r="R48">
        <f t="shared" si="1"/>
        <v>4.776546869863207</v>
      </c>
      <c r="S48" t="b">
        <f t="shared" si="2"/>
        <v>0</v>
      </c>
    </row>
    <row r="49" spans="1:19" x14ac:dyDescent="0.25">
      <c r="A49" s="3">
        <v>44117</v>
      </c>
      <c r="B49" s="4">
        <v>0.45849537037037041</v>
      </c>
      <c r="C49">
        <v>-5.33</v>
      </c>
      <c r="D49">
        <v>-3.1</v>
      </c>
      <c r="E49">
        <v>11.2</v>
      </c>
      <c r="F49" s="11">
        <v>195.1</v>
      </c>
      <c r="G49" s="11">
        <v>-24.2</v>
      </c>
      <c r="H49" s="11">
        <v>-6.8</v>
      </c>
      <c r="I49" s="11">
        <v>13.65</v>
      </c>
      <c r="J49" s="11">
        <v>20</v>
      </c>
      <c r="K49" s="11">
        <v>14.3</v>
      </c>
      <c r="L49">
        <v>4.08</v>
      </c>
      <c r="N49" t="b">
        <f t="shared" si="0"/>
        <v>0</v>
      </c>
      <c r="O49">
        <f t="shared" si="10"/>
        <v>-0.02</v>
      </c>
      <c r="P49">
        <f t="shared" si="11"/>
        <v>-2.94</v>
      </c>
      <c r="Q49">
        <f t="shared" si="12"/>
        <v>11.1</v>
      </c>
      <c r="R49">
        <f t="shared" si="1"/>
        <v>5.3133511082931468</v>
      </c>
      <c r="S49" t="b">
        <f t="shared" si="2"/>
        <v>0</v>
      </c>
    </row>
    <row r="50" spans="1:19" x14ac:dyDescent="0.25">
      <c r="A50" s="3">
        <v>44117</v>
      </c>
      <c r="B50" s="4">
        <v>0.45851851851851855</v>
      </c>
      <c r="C50">
        <v>-6.01</v>
      </c>
      <c r="D50">
        <v>-3.26</v>
      </c>
      <c r="E50">
        <v>11.2</v>
      </c>
      <c r="F50" s="11">
        <v>191.8</v>
      </c>
      <c r="G50" s="11">
        <v>-31.4</v>
      </c>
      <c r="H50" s="11">
        <v>-2.5</v>
      </c>
      <c r="I50" s="11">
        <v>14.35</v>
      </c>
      <c r="J50" s="11">
        <v>21.2</v>
      </c>
      <c r="K50" s="11">
        <v>14.3</v>
      </c>
      <c r="L50">
        <v>4.08</v>
      </c>
      <c r="N50" t="b">
        <f t="shared" si="0"/>
        <v>0</v>
      </c>
      <c r="O50">
        <f t="shared" si="10"/>
        <v>-0.02</v>
      </c>
      <c r="P50">
        <f t="shared" si="11"/>
        <v>-3.1</v>
      </c>
      <c r="Q50">
        <f t="shared" si="12"/>
        <v>11.2</v>
      </c>
      <c r="R50">
        <f t="shared" si="1"/>
        <v>5.9921365137987301</v>
      </c>
      <c r="S50" t="b">
        <f t="shared" si="2"/>
        <v>0</v>
      </c>
    </row>
    <row r="51" spans="1:19" x14ac:dyDescent="0.25">
      <c r="A51" s="3">
        <v>44117</v>
      </c>
      <c r="B51" s="4">
        <v>0.45855324074074072</v>
      </c>
      <c r="C51">
        <v>-6.9</v>
      </c>
      <c r="D51">
        <v>-3.5</v>
      </c>
      <c r="E51">
        <v>11.8</v>
      </c>
      <c r="F51" s="11">
        <v>193.9</v>
      </c>
      <c r="G51" s="11">
        <v>-26.8</v>
      </c>
      <c r="H51" s="11">
        <v>-1.7</v>
      </c>
      <c r="I51" s="11">
        <v>15.46</v>
      </c>
      <c r="J51" s="11">
        <v>27.3</v>
      </c>
      <c r="K51" s="11">
        <v>14.3</v>
      </c>
      <c r="L51">
        <v>4.08</v>
      </c>
      <c r="N51" t="b">
        <f t="shared" si="0"/>
        <v>0</v>
      </c>
      <c r="O51">
        <f t="shared" si="10"/>
        <v>-0.02</v>
      </c>
      <c r="P51">
        <f t="shared" si="11"/>
        <v>-3.26</v>
      </c>
      <c r="Q51">
        <f t="shared" si="12"/>
        <v>11.2</v>
      </c>
      <c r="R51">
        <f t="shared" si="1"/>
        <v>6.9102821939483778</v>
      </c>
      <c r="S51" t="b">
        <f t="shared" si="2"/>
        <v>0</v>
      </c>
    </row>
    <row r="52" spans="1:19" x14ac:dyDescent="0.25">
      <c r="A52" s="3">
        <v>44117</v>
      </c>
      <c r="B52" s="4">
        <v>0.45857638888888891</v>
      </c>
      <c r="C52">
        <v>-7.62</v>
      </c>
      <c r="D52">
        <v>-3.66</v>
      </c>
      <c r="E52">
        <v>11.9</v>
      </c>
      <c r="F52" s="11">
        <v>192.3</v>
      </c>
      <c r="G52" s="11">
        <v>-21.7</v>
      </c>
      <c r="H52" s="11">
        <v>-0.6</v>
      </c>
      <c r="I52" s="11">
        <v>16.21</v>
      </c>
      <c r="J52" s="11">
        <v>23.8</v>
      </c>
      <c r="K52" s="11">
        <v>14.3</v>
      </c>
      <c r="L52">
        <v>4.08</v>
      </c>
      <c r="N52" t="b">
        <f t="shared" si="0"/>
        <v>0</v>
      </c>
      <c r="O52">
        <f t="shared" si="10"/>
        <v>-0.02</v>
      </c>
      <c r="P52">
        <f t="shared" si="11"/>
        <v>-3.5</v>
      </c>
      <c r="Q52">
        <f t="shared" si="12"/>
        <v>11.8</v>
      </c>
      <c r="R52">
        <f t="shared" si="1"/>
        <v>7.6023417444889967</v>
      </c>
      <c r="S52" t="b">
        <f t="shared" si="2"/>
        <v>0</v>
      </c>
    </row>
    <row r="53" spans="1:19" x14ac:dyDescent="0.25">
      <c r="A53" s="3">
        <v>44117</v>
      </c>
      <c r="B53" s="4">
        <v>0.45859953703703704</v>
      </c>
      <c r="C53">
        <v>-8.31</v>
      </c>
      <c r="D53">
        <v>-3.77</v>
      </c>
      <c r="E53">
        <v>11.9</v>
      </c>
      <c r="F53" s="11">
        <v>187.7</v>
      </c>
      <c r="G53" s="11">
        <v>-28.3</v>
      </c>
      <c r="H53" s="11">
        <v>-1.6</v>
      </c>
      <c r="I53" s="11">
        <v>16.91</v>
      </c>
      <c r="J53" s="11">
        <v>20</v>
      </c>
      <c r="K53" s="11">
        <v>14.3</v>
      </c>
      <c r="L53">
        <v>4.08</v>
      </c>
      <c r="N53" t="b">
        <f t="shared" si="0"/>
        <v>0</v>
      </c>
      <c r="O53">
        <f t="shared" si="10"/>
        <v>-0.02</v>
      </c>
      <c r="P53">
        <f t="shared" si="11"/>
        <v>-3.66</v>
      </c>
      <c r="Q53">
        <f t="shared" si="12"/>
        <v>11.9</v>
      </c>
      <c r="R53">
        <f t="shared" si="1"/>
        <v>8.290729762813406</v>
      </c>
      <c r="S53" t="b">
        <f t="shared" si="2"/>
        <v>0</v>
      </c>
    </row>
    <row r="54" spans="1:19" x14ac:dyDescent="0.25">
      <c r="A54" s="3">
        <v>44117</v>
      </c>
      <c r="B54" s="4">
        <v>0.45862268518518517</v>
      </c>
      <c r="C54">
        <v>-9.1</v>
      </c>
      <c r="D54">
        <v>-3.87</v>
      </c>
      <c r="E54">
        <v>12</v>
      </c>
      <c r="F54" s="11">
        <v>188.7</v>
      </c>
      <c r="G54" s="11">
        <v>-28</v>
      </c>
      <c r="H54" s="11">
        <v>0</v>
      </c>
      <c r="I54" s="11">
        <v>17.72</v>
      </c>
      <c r="J54" s="11">
        <v>27.3</v>
      </c>
      <c r="K54" s="11">
        <v>14.3</v>
      </c>
      <c r="L54">
        <v>4.08</v>
      </c>
      <c r="N54" t="b">
        <f t="shared" si="0"/>
        <v>0</v>
      </c>
      <c r="O54">
        <f t="shared" si="10"/>
        <v>-0.02</v>
      </c>
      <c r="P54">
        <f t="shared" si="11"/>
        <v>-3.77</v>
      </c>
      <c r="Q54">
        <f t="shared" si="12"/>
        <v>11.9</v>
      </c>
      <c r="R54">
        <f t="shared" si="1"/>
        <v>9.0811012548038477</v>
      </c>
      <c r="S54" t="b">
        <f t="shared" si="2"/>
        <v>0</v>
      </c>
    </row>
    <row r="55" spans="1:19" x14ac:dyDescent="0.25">
      <c r="A55" s="3">
        <v>44117</v>
      </c>
      <c r="B55" s="4">
        <v>0.45864583333333336</v>
      </c>
      <c r="C55">
        <v>-9.9</v>
      </c>
      <c r="D55">
        <v>-4.01</v>
      </c>
      <c r="E55">
        <v>12.1</v>
      </c>
      <c r="F55" s="11">
        <v>184.1</v>
      </c>
      <c r="G55" s="11">
        <v>-18.2</v>
      </c>
      <c r="H55" s="11">
        <v>6.3</v>
      </c>
      <c r="I55" s="11">
        <v>18.54</v>
      </c>
      <c r="J55" s="11">
        <v>24.6</v>
      </c>
      <c r="K55" s="11">
        <v>14.3</v>
      </c>
      <c r="L55">
        <v>4.08</v>
      </c>
      <c r="N55" t="b">
        <f t="shared" si="0"/>
        <v>0</v>
      </c>
      <c r="O55">
        <f t="shared" si="10"/>
        <v>-0.02</v>
      </c>
      <c r="P55">
        <f t="shared" si="11"/>
        <v>-3.87</v>
      </c>
      <c r="Q55">
        <f t="shared" si="12"/>
        <v>12</v>
      </c>
      <c r="R55">
        <f t="shared" si="1"/>
        <v>9.8814978621664444</v>
      </c>
      <c r="S55" t="b">
        <f t="shared" si="2"/>
        <v>0</v>
      </c>
    </row>
    <row r="56" spans="1:19" x14ac:dyDescent="0.25">
      <c r="A56" s="3">
        <v>44117</v>
      </c>
      <c r="B56" s="4">
        <v>0.4586689814814815</v>
      </c>
      <c r="C56">
        <v>-10.64</v>
      </c>
      <c r="D56">
        <v>-4.1900000000000004</v>
      </c>
      <c r="E56">
        <v>12.4</v>
      </c>
      <c r="F56" s="11">
        <v>194.5</v>
      </c>
      <c r="G56" s="11">
        <v>-2.9</v>
      </c>
      <c r="H56" s="11">
        <v>-4.4000000000000004</v>
      </c>
      <c r="I56" s="11">
        <v>19.37</v>
      </c>
      <c r="J56" s="11">
        <v>24.2</v>
      </c>
      <c r="K56" s="11">
        <v>14.3</v>
      </c>
      <c r="L56">
        <v>4.08</v>
      </c>
      <c r="N56" t="b">
        <f t="shared" si="0"/>
        <v>0</v>
      </c>
      <c r="O56">
        <f t="shared" si="10"/>
        <v>-0.02</v>
      </c>
      <c r="P56">
        <f t="shared" si="11"/>
        <v>-4.01</v>
      </c>
      <c r="Q56">
        <f t="shared" si="12"/>
        <v>12.1</v>
      </c>
      <c r="R56">
        <f t="shared" si="1"/>
        <v>10.625761149207149</v>
      </c>
      <c r="S56" t="b">
        <f t="shared" si="2"/>
        <v>0</v>
      </c>
    </row>
    <row r="57" spans="1:19" x14ac:dyDescent="0.25">
      <c r="A57" s="3">
        <v>44117</v>
      </c>
      <c r="B57" s="4">
        <v>0.45869212962962963</v>
      </c>
      <c r="C57">
        <v>-11.31</v>
      </c>
      <c r="D57">
        <v>-4.3499999999999996</v>
      </c>
      <c r="E57">
        <v>12.6</v>
      </c>
      <c r="F57" s="11">
        <v>192.6</v>
      </c>
      <c r="G57" s="11">
        <v>-3.6</v>
      </c>
      <c r="H57" s="11">
        <v>-1.2</v>
      </c>
      <c r="I57" s="11">
        <v>20.13</v>
      </c>
      <c r="J57" s="11">
        <v>22.4</v>
      </c>
      <c r="K57" s="11">
        <v>14.3</v>
      </c>
      <c r="L57">
        <v>4.08</v>
      </c>
      <c r="N57" t="b">
        <f t="shared" si="0"/>
        <v>0</v>
      </c>
      <c r="O57">
        <f t="shared" si="10"/>
        <v>-0.02</v>
      </c>
      <c r="P57">
        <f t="shared" si="11"/>
        <v>-4.1900000000000004</v>
      </c>
      <c r="Q57">
        <f t="shared" si="12"/>
        <v>12.4</v>
      </c>
      <c r="R57">
        <f t="shared" si="1"/>
        <v>11.292904852162707</v>
      </c>
      <c r="S57" t="b">
        <f t="shared" si="2"/>
        <v>0</v>
      </c>
    </row>
    <row r="58" spans="1:19" x14ac:dyDescent="0.25">
      <c r="A58" s="3">
        <v>44117</v>
      </c>
      <c r="B58" s="4">
        <v>0.45871527777777782</v>
      </c>
      <c r="C58">
        <v>-12.03</v>
      </c>
      <c r="D58">
        <v>-4.54</v>
      </c>
      <c r="E58">
        <v>12.7</v>
      </c>
      <c r="F58" s="11">
        <v>194.5</v>
      </c>
      <c r="G58" s="11">
        <v>-4.4000000000000004</v>
      </c>
      <c r="H58" s="11">
        <v>-1.4</v>
      </c>
      <c r="I58" s="11">
        <v>20.88</v>
      </c>
      <c r="J58" s="11">
        <v>30.1</v>
      </c>
      <c r="K58" s="11">
        <v>14.3</v>
      </c>
      <c r="L58">
        <v>4.08</v>
      </c>
      <c r="N58" t="b">
        <f t="shared" si="0"/>
        <v>0</v>
      </c>
      <c r="O58">
        <f t="shared" si="10"/>
        <v>-0.02</v>
      </c>
      <c r="P58">
        <f t="shared" si="11"/>
        <v>-4.3499999999999996</v>
      </c>
      <c r="Q58">
        <f t="shared" si="12"/>
        <v>12.6</v>
      </c>
      <c r="R58">
        <f t="shared" si="1"/>
        <v>12.011919080646521</v>
      </c>
      <c r="S58" t="b">
        <f t="shared" si="2"/>
        <v>0</v>
      </c>
    </row>
    <row r="59" spans="1:19" x14ac:dyDescent="0.25">
      <c r="A59" s="3">
        <v>44117</v>
      </c>
      <c r="B59" s="4">
        <v>0.45873842592592595</v>
      </c>
      <c r="C59">
        <v>-12.73</v>
      </c>
      <c r="D59">
        <v>-4.72</v>
      </c>
      <c r="E59">
        <v>12.9</v>
      </c>
      <c r="F59" s="11">
        <v>196.7</v>
      </c>
      <c r="G59" s="11">
        <v>-2.2000000000000002</v>
      </c>
      <c r="H59" s="11">
        <v>-3</v>
      </c>
      <c r="I59" s="11">
        <v>21.63</v>
      </c>
      <c r="J59" s="11">
        <v>29.5</v>
      </c>
      <c r="K59" s="11">
        <v>14.3</v>
      </c>
      <c r="L59">
        <v>4.08</v>
      </c>
      <c r="N59" t="b">
        <f t="shared" si="0"/>
        <v>0</v>
      </c>
      <c r="O59">
        <f t="shared" si="10"/>
        <v>-0.02</v>
      </c>
      <c r="P59">
        <f t="shared" si="11"/>
        <v>-4.54</v>
      </c>
      <c r="Q59">
        <f t="shared" si="12"/>
        <v>12.7</v>
      </c>
      <c r="R59">
        <f t="shared" si="1"/>
        <v>12.712847832016239</v>
      </c>
      <c r="S59" t="b">
        <f t="shared" si="2"/>
        <v>0</v>
      </c>
    </row>
    <row r="60" spans="1:19" x14ac:dyDescent="0.25">
      <c r="A60" s="3">
        <v>44117</v>
      </c>
      <c r="B60" s="4">
        <v>0.45876157407407409</v>
      </c>
      <c r="C60">
        <v>-13.34</v>
      </c>
      <c r="D60">
        <v>-4.8899999999999997</v>
      </c>
      <c r="E60">
        <v>13.2</v>
      </c>
      <c r="F60" s="11">
        <v>194.8</v>
      </c>
      <c r="G60" s="11">
        <v>0.8</v>
      </c>
      <c r="H60" s="11">
        <v>-2.5</v>
      </c>
      <c r="I60" s="11">
        <v>22.33</v>
      </c>
      <c r="J60" s="11">
        <v>21.8</v>
      </c>
      <c r="K60" s="11">
        <v>14.3</v>
      </c>
      <c r="L60">
        <v>4.08</v>
      </c>
      <c r="N60" t="b">
        <f t="shared" si="0"/>
        <v>0</v>
      </c>
      <c r="O60">
        <f t="shared" si="10"/>
        <v>-0.02</v>
      </c>
      <c r="P60">
        <f t="shared" si="11"/>
        <v>-4.72</v>
      </c>
      <c r="Q60">
        <f t="shared" si="12"/>
        <v>12.9</v>
      </c>
      <c r="R60">
        <f t="shared" si="1"/>
        <v>13.3244624657057</v>
      </c>
      <c r="S60" t="b">
        <f t="shared" si="2"/>
        <v>0</v>
      </c>
    </row>
    <row r="61" spans="1:19" x14ac:dyDescent="0.25">
      <c r="A61" s="3">
        <v>44117</v>
      </c>
      <c r="B61" s="4">
        <v>0.45878472222222227</v>
      </c>
      <c r="C61">
        <v>-14.03</v>
      </c>
      <c r="D61">
        <v>-5.08</v>
      </c>
      <c r="E61">
        <v>13.3</v>
      </c>
      <c r="F61" s="11">
        <v>193.2</v>
      </c>
      <c r="G61" s="11">
        <v>0.1</v>
      </c>
      <c r="H61" s="11">
        <v>-0.8</v>
      </c>
      <c r="I61" s="11">
        <v>23.06</v>
      </c>
      <c r="J61" s="11">
        <v>19</v>
      </c>
      <c r="K61" s="11">
        <v>14.3</v>
      </c>
      <c r="L61">
        <v>4.08</v>
      </c>
      <c r="N61" t="b">
        <f t="shared" si="0"/>
        <v>0</v>
      </c>
      <c r="O61">
        <f t="shared" si="10"/>
        <v>-0.02</v>
      </c>
      <c r="P61">
        <f t="shared" si="11"/>
        <v>-4.8899999999999997</v>
      </c>
      <c r="Q61">
        <f t="shared" si="12"/>
        <v>13.2</v>
      </c>
      <c r="R61">
        <f t="shared" si="1"/>
        <v>14.011645156797256</v>
      </c>
      <c r="S61" t="b">
        <f t="shared" si="2"/>
        <v>0</v>
      </c>
    </row>
    <row r="62" spans="1:19" x14ac:dyDescent="0.25">
      <c r="A62" s="3">
        <v>44117</v>
      </c>
      <c r="B62" s="4">
        <v>0.45880787037037035</v>
      </c>
      <c r="C62">
        <v>-14.65</v>
      </c>
      <c r="D62">
        <v>-5.24</v>
      </c>
      <c r="E62">
        <v>13.5</v>
      </c>
      <c r="F62" s="11">
        <v>195.7</v>
      </c>
      <c r="G62" s="11">
        <v>0.7</v>
      </c>
      <c r="H62" s="11">
        <v>-0.1</v>
      </c>
      <c r="I62" s="11">
        <v>23.74</v>
      </c>
      <c r="J62" s="11">
        <v>16.7</v>
      </c>
      <c r="K62" s="11">
        <v>14.3</v>
      </c>
      <c r="L62">
        <v>4.08</v>
      </c>
      <c r="N62" t="b">
        <f t="shared" si="0"/>
        <v>0</v>
      </c>
      <c r="O62">
        <f t="shared" si="10"/>
        <v>-0.02</v>
      </c>
      <c r="P62">
        <f t="shared" si="11"/>
        <v>-5.08</v>
      </c>
      <c r="Q62">
        <f t="shared" si="12"/>
        <v>13.3</v>
      </c>
      <c r="R62">
        <f t="shared" si="1"/>
        <v>14.632241796799287</v>
      </c>
      <c r="S62" t="b">
        <f t="shared" si="2"/>
        <v>0</v>
      </c>
    </row>
    <row r="63" spans="1:19" x14ac:dyDescent="0.25">
      <c r="A63" s="3">
        <v>44117</v>
      </c>
      <c r="B63" s="4">
        <v>0.45883101851851849</v>
      </c>
      <c r="C63">
        <v>-15.36</v>
      </c>
      <c r="D63">
        <v>-5.42</v>
      </c>
      <c r="E63">
        <v>13.6</v>
      </c>
      <c r="F63" s="11">
        <v>194.6</v>
      </c>
      <c r="G63" s="11">
        <v>-5</v>
      </c>
      <c r="H63" s="11">
        <v>-1.6</v>
      </c>
      <c r="I63" s="11">
        <v>24.49</v>
      </c>
      <c r="J63" s="11">
        <v>18.3</v>
      </c>
      <c r="K63" s="11">
        <v>14.3</v>
      </c>
      <c r="L63">
        <v>4.08</v>
      </c>
      <c r="N63" t="b">
        <f t="shared" si="0"/>
        <v>0</v>
      </c>
      <c r="O63">
        <f t="shared" si="10"/>
        <v>-0.02</v>
      </c>
      <c r="P63">
        <f t="shared" si="11"/>
        <v>-5.24</v>
      </c>
      <c r="Q63">
        <f t="shared" si="12"/>
        <v>13.5</v>
      </c>
      <c r="R63">
        <f t="shared" si="1"/>
        <v>15.341381945574524</v>
      </c>
      <c r="S63" t="b">
        <f t="shared" si="2"/>
        <v>0</v>
      </c>
    </row>
    <row r="64" spans="1:19" x14ac:dyDescent="0.25">
      <c r="A64" s="3">
        <v>44117</v>
      </c>
      <c r="B64" s="4">
        <v>0.45885416666666662</v>
      </c>
      <c r="C64">
        <v>-16.14</v>
      </c>
      <c r="D64">
        <v>-5.61</v>
      </c>
      <c r="E64">
        <v>13.6</v>
      </c>
      <c r="F64" s="11">
        <v>194.1</v>
      </c>
      <c r="G64" s="11">
        <v>-7.1</v>
      </c>
      <c r="H64" s="11">
        <v>-1.8</v>
      </c>
      <c r="I64" s="11">
        <v>25.29</v>
      </c>
      <c r="J64" s="11">
        <v>22.4</v>
      </c>
      <c r="K64" s="11">
        <v>14.3</v>
      </c>
      <c r="L64">
        <v>4.08</v>
      </c>
      <c r="N64" t="b">
        <f t="shared" si="0"/>
        <v>0</v>
      </c>
      <c r="O64">
        <f t="shared" ref="O64:O127" si="13">IF(N63,C63,O63)</f>
        <v>-0.02</v>
      </c>
      <c r="P64">
        <f t="shared" ref="P64:P127" si="14">IF(O63,D63,P63)</f>
        <v>-5.42</v>
      </c>
      <c r="Q64">
        <f t="shared" ref="Q64:Q127" si="15">IF(P63,E63,Q63)</f>
        <v>13.6</v>
      </c>
      <c r="R64">
        <f t="shared" si="1"/>
        <v>16.121119688160622</v>
      </c>
      <c r="S64" t="b">
        <f t="shared" si="2"/>
        <v>0</v>
      </c>
    </row>
    <row r="65" spans="1:19" x14ac:dyDescent="0.25">
      <c r="A65" s="3">
        <v>44117</v>
      </c>
      <c r="B65" s="4">
        <v>0.45887731481481481</v>
      </c>
      <c r="C65">
        <v>-16.79</v>
      </c>
      <c r="D65">
        <v>-5.77</v>
      </c>
      <c r="E65">
        <v>14</v>
      </c>
      <c r="F65" s="11">
        <v>193.5</v>
      </c>
      <c r="G65" s="11">
        <v>-9.6999999999999993</v>
      </c>
      <c r="H65" s="11">
        <v>-0.8</v>
      </c>
      <c r="I65" s="11">
        <v>26.07</v>
      </c>
      <c r="J65" s="11">
        <v>23.1</v>
      </c>
      <c r="K65" s="11">
        <v>14.3</v>
      </c>
      <c r="L65">
        <v>4.08</v>
      </c>
      <c r="N65" t="b">
        <f t="shared" si="0"/>
        <v>0</v>
      </c>
      <c r="O65">
        <f t="shared" si="13"/>
        <v>-0.02</v>
      </c>
      <c r="P65">
        <f t="shared" si="14"/>
        <v>-5.61</v>
      </c>
      <c r="Q65">
        <f t="shared" si="15"/>
        <v>13.6</v>
      </c>
      <c r="R65">
        <f t="shared" si="1"/>
        <v>16.775532778424655</v>
      </c>
      <c r="S65" t="b">
        <f t="shared" si="2"/>
        <v>0</v>
      </c>
    </row>
    <row r="66" spans="1:19" x14ac:dyDescent="0.25">
      <c r="A66" s="3">
        <v>44117</v>
      </c>
      <c r="B66" s="4">
        <v>0.45890046296296294</v>
      </c>
      <c r="C66">
        <v>-17.52</v>
      </c>
      <c r="D66">
        <v>-5.95</v>
      </c>
      <c r="E66">
        <v>14.2</v>
      </c>
      <c r="F66" s="11">
        <v>193.3</v>
      </c>
      <c r="G66" s="11">
        <v>-13.4</v>
      </c>
      <c r="H66" s="11">
        <v>0</v>
      </c>
      <c r="I66" s="11">
        <v>26.85</v>
      </c>
      <c r="J66" s="11">
        <v>23.8</v>
      </c>
      <c r="K66" s="11">
        <v>14.3</v>
      </c>
      <c r="L66">
        <v>4.08</v>
      </c>
      <c r="N66" t="b">
        <f t="shared" si="0"/>
        <v>0</v>
      </c>
      <c r="O66">
        <f t="shared" si="13"/>
        <v>-0.02</v>
      </c>
      <c r="P66">
        <f t="shared" si="14"/>
        <v>-5.77</v>
      </c>
      <c r="Q66">
        <f t="shared" si="15"/>
        <v>14</v>
      </c>
      <c r="R66">
        <f t="shared" si="1"/>
        <v>17.502068449186229</v>
      </c>
      <c r="S66" t="b">
        <f t="shared" si="2"/>
        <v>0</v>
      </c>
    </row>
    <row r="67" spans="1:19" x14ac:dyDescent="0.25">
      <c r="A67" s="3">
        <v>44117</v>
      </c>
      <c r="B67" s="4">
        <v>0.45892361111111107</v>
      </c>
      <c r="C67">
        <v>-18.25</v>
      </c>
      <c r="D67">
        <v>-6.14</v>
      </c>
      <c r="E67">
        <v>14.2</v>
      </c>
      <c r="F67" s="11">
        <v>192.5</v>
      </c>
      <c r="G67" s="11">
        <v>-12.8</v>
      </c>
      <c r="H67" s="11">
        <v>0.2</v>
      </c>
      <c r="I67" s="11">
        <v>27.6</v>
      </c>
      <c r="J67" s="11">
        <v>25.5</v>
      </c>
      <c r="K67" s="11">
        <v>14.3</v>
      </c>
      <c r="L67">
        <v>4.08</v>
      </c>
      <c r="N67" t="b">
        <f t="shared" ref="N67:N130" si="16">AND(OR(R67&gt;min_dist,S67,A68=0),A67&lt;&gt;0)</f>
        <v>0</v>
      </c>
      <c r="O67">
        <f t="shared" si="13"/>
        <v>-0.02</v>
      </c>
      <c r="P67">
        <f t="shared" si="14"/>
        <v>-5.95</v>
      </c>
      <c r="Q67">
        <f t="shared" si="15"/>
        <v>14.2</v>
      </c>
      <c r="R67">
        <f t="shared" ref="R67:R130" si="17">IF(A67=0,0,SQRT((C67-O67)^2+(D67-P67)^2+(E67-Q67)^2))</f>
        <v>18.230990099278756</v>
      </c>
      <c r="S67" t="b">
        <f t="shared" ref="S67:S130" si="18">AND(MOD(L67,1)=0,L67&lt;0)</f>
        <v>0</v>
      </c>
    </row>
    <row r="68" spans="1:19" x14ac:dyDescent="0.25">
      <c r="A68" s="3">
        <v>44117</v>
      </c>
      <c r="B68" s="4">
        <v>0.45894675925925926</v>
      </c>
      <c r="C68">
        <v>-19.07</v>
      </c>
      <c r="D68">
        <v>-6.33</v>
      </c>
      <c r="E68">
        <v>14.3</v>
      </c>
      <c r="F68" s="11">
        <v>192.4</v>
      </c>
      <c r="G68" s="11">
        <v>-8.6</v>
      </c>
      <c r="H68" s="11">
        <v>-0.2</v>
      </c>
      <c r="I68" s="11">
        <v>28.46</v>
      </c>
      <c r="J68" s="11">
        <v>26.4</v>
      </c>
      <c r="K68" s="11">
        <v>14.3</v>
      </c>
      <c r="L68">
        <v>4.08</v>
      </c>
      <c r="N68" t="b">
        <f t="shared" si="16"/>
        <v>0</v>
      </c>
      <c r="O68">
        <f t="shared" si="13"/>
        <v>-0.02</v>
      </c>
      <c r="P68">
        <f t="shared" si="14"/>
        <v>-6.14</v>
      </c>
      <c r="Q68">
        <f t="shared" si="15"/>
        <v>14.2</v>
      </c>
      <c r="R68">
        <f t="shared" si="17"/>
        <v>19.051209935329567</v>
      </c>
      <c r="S68" t="b">
        <f t="shared" si="18"/>
        <v>0</v>
      </c>
    </row>
    <row r="69" spans="1:19" x14ac:dyDescent="0.25">
      <c r="A69" s="3">
        <v>44117</v>
      </c>
      <c r="B69" s="4">
        <v>0.4589699074074074</v>
      </c>
      <c r="C69">
        <v>-19.91</v>
      </c>
      <c r="D69">
        <v>-6.53</v>
      </c>
      <c r="E69">
        <v>14.4</v>
      </c>
      <c r="F69" s="11">
        <v>190.9</v>
      </c>
      <c r="G69" s="11">
        <v>-9.3000000000000007</v>
      </c>
      <c r="H69" s="11">
        <v>1.4</v>
      </c>
      <c r="I69" s="11">
        <v>29.34</v>
      </c>
      <c r="J69" s="11">
        <v>30.1</v>
      </c>
      <c r="K69" s="11">
        <v>14.3</v>
      </c>
      <c r="L69">
        <v>4.08</v>
      </c>
      <c r="N69" t="b">
        <f t="shared" si="16"/>
        <v>0</v>
      </c>
      <c r="O69">
        <f t="shared" si="13"/>
        <v>-0.02</v>
      </c>
      <c r="P69">
        <f t="shared" si="14"/>
        <v>-6.33</v>
      </c>
      <c r="Q69">
        <f t="shared" si="15"/>
        <v>14.3</v>
      </c>
      <c r="R69">
        <f t="shared" si="17"/>
        <v>19.891256873309942</v>
      </c>
      <c r="S69" t="b">
        <f t="shared" si="18"/>
        <v>0</v>
      </c>
    </row>
    <row r="70" spans="1:19" x14ac:dyDescent="0.25">
      <c r="A70" s="3">
        <v>44117</v>
      </c>
      <c r="B70" s="4">
        <v>0.45899305555555553</v>
      </c>
      <c r="C70">
        <v>-20.68</v>
      </c>
      <c r="D70">
        <v>-6.71</v>
      </c>
      <c r="E70">
        <v>14.5</v>
      </c>
      <c r="F70" s="11">
        <v>193.6</v>
      </c>
      <c r="G70" s="11">
        <v>-9.1999999999999993</v>
      </c>
      <c r="H70" s="11">
        <v>-0.8</v>
      </c>
      <c r="I70" s="11">
        <v>30.14</v>
      </c>
      <c r="J70" s="11">
        <v>31.3</v>
      </c>
      <c r="K70" s="11">
        <v>14.3</v>
      </c>
      <c r="L70">
        <v>4.08</v>
      </c>
      <c r="N70" t="b">
        <f t="shared" si="16"/>
        <v>0</v>
      </c>
      <c r="O70">
        <f t="shared" si="13"/>
        <v>-0.02</v>
      </c>
      <c r="P70">
        <f t="shared" si="14"/>
        <v>-6.53</v>
      </c>
      <c r="Q70">
        <f t="shared" si="15"/>
        <v>14.4</v>
      </c>
      <c r="R70">
        <f t="shared" si="17"/>
        <v>20.66102611198195</v>
      </c>
      <c r="S70" t="b">
        <f t="shared" si="18"/>
        <v>0</v>
      </c>
    </row>
    <row r="71" spans="1:19" x14ac:dyDescent="0.25">
      <c r="A71" s="3">
        <v>44117</v>
      </c>
      <c r="B71" s="4">
        <v>0.45901620370370372</v>
      </c>
      <c r="C71">
        <v>-21.45</v>
      </c>
      <c r="D71">
        <v>-6.9</v>
      </c>
      <c r="E71">
        <v>14.8</v>
      </c>
      <c r="F71" s="11">
        <v>194.7</v>
      </c>
      <c r="G71" s="11">
        <v>-12.6</v>
      </c>
      <c r="H71" s="11">
        <v>0</v>
      </c>
      <c r="I71" s="11">
        <v>30.99</v>
      </c>
      <c r="J71" s="11">
        <v>31.3</v>
      </c>
      <c r="K71" s="11">
        <v>14.3</v>
      </c>
      <c r="L71">
        <v>4.08</v>
      </c>
      <c r="N71" t="b">
        <f t="shared" si="16"/>
        <v>0</v>
      </c>
      <c r="O71">
        <f t="shared" si="13"/>
        <v>-0.02</v>
      </c>
      <c r="P71">
        <f t="shared" si="14"/>
        <v>-6.71</v>
      </c>
      <c r="Q71">
        <f t="shared" si="15"/>
        <v>14.5</v>
      </c>
      <c r="R71">
        <f t="shared" si="17"/>
        <v>21.432941935254711</v>
      </c>
      <c r="S71" t="b">
        <f t="shared" si="18"/>
        <v>0</v>
      </c>
    </row>
    <row r="72" spans="1:19" x14ac:dyDescent="0.25">
      <c r="A72" s="3">
        <v>44117</v>
      </c>
      <c r="B72" s="4">
        <v>0.45903935185185185</v>
      </c>
      <c r="C72">
        <v>-22.21</v>
      </c>
      <c r="D72">
        <v>-7.09</v>
      </c>
      <c r="E72">
        <v>15</v>
      </c>
      <c r="F72" s="11">
        <v>193</v>
      </c>
      <c r="G72" s="11">
        <v>-10.6</v>
      </c>
      <c r="H72" s="11">
        <v>1.7</v>
      </c>
      <c r="I72" s="11">
        <v>31.82</v>
      </c>
      <c r="J72" s="11">
        <v>25</v>
      </c>
      <c r="K72" s="11">
        <v>14.3</v>
      </c>
      <c r="L72">
        <v>4.08</v>
      </c>
      <c r="N72" t="b">
        <f t="shared" si="16"/>
        <v>0</v>
      </c>
      <c r="O72">
        <f t="shared" si="13"/>
        <v>-0.02</v>
      </c>
      <c r="P72">
        <f t="shared" si="14"/>
        <v>-6.9</v>
      </c>
      <c r="Q72">
        <f t="shared" si="15"/>
        <v>14.8</v>
      </c>
      <c r="R72">
        <f t="shared" si="17"/>
        <v>22.191714670119566</v>
      </c>
      <c r="S72" t="b">
        <f t="shared" si="18"/>
        <v>0</v>
      </c>
    </row>
    <row r="73" spans="1:19" x14ac:dyDescent="0.25">
      <c r="A73" s="3">
        <v>44117</v>
      </c>
      <c r="B73" s="4">
        <v>0.45906249999999998</v>
      </c>
      <c r="C73">
        <v>-23.03</v>
      </c>
      <c r="D73">
        <v>-7.3</v>
      </c>
      <c r="E73">
        <v>15</v>
      </c>
      <c r="F73" s="11">
        <v>194</v>
      </c>
      <c r="G73" s="11">
        <v>-8.4</v>
      </c>
      <c r="H73" s="11">
        <v>1.4</v>
      </c>
      <c r="I73" s="11">
        <v>32.67</v>
      </c>
      <c r="J73" s="11">
        <v>32</v>
      </c>
      <c r="K73" s="11">
        <v>14.3</v>
      </c>
      <c r="L73">
        <v>4.08</v>
      </c>
      <c r="N73" t="b">
        <f t="shared" si="16"/>
        <v>0</v>
      </c>
      <c r="O73">
        <f t="shared" si="13"/>
        <v>-0.02</v>
      </c>
      <c r="P73">
        <f t="shared" si="14"/>
        <v>-7.09</v>
      </c>
      <c r="Q73">
        <f t="shared" si="15"/>
        <v>15</v>
      </c>
      <c r="R73">
        <f t="shared" si="17"/>
        <v>23.01095825905562</v>
      </c>
      <c r="S73" t="b">
        <f t="shared" si="18"/>
        <v>0</v>
      </c>
    </row>
    <row r="74" spans="1:19" x14ac:dyDescent="0.25">
      <c r="A74" s="3">
        <v>44117</v>
      </c>
      <c r="B74" s="4">
        <v>0.45908564814814817</v>
      </c>
      <c r="C74">
        <v>-23.89</v>
      </c>
      <c r="D74">
        <v>-7.5</v>
      </c>
      <c r="E74">
        <v>15</v>
      </c>
      <c r="F74" s="11">
        <v>194.4</v>
      </c>
      <c r="G74" s="11">
        <v>-11.7</v>
      </c>
      <c r="H74" s="11">
        <v>-1.2</v>
      </c>
      <c r="I74" s="11">
        <v>33.549999999999997</v>
      </c>
      <c r="J74" s="11">
        <v>35</v>
      </c>
      <c r="K74" s="11">
        <v>14.3</v>
      </c>
      <c r="L74">
        <v>4.08</v>
      </c>
      <c r="N74" t="b">
        <f t="shared" si="16"/>
        <v>0</v>
      </c>
      <c r="O74">
        <f t="shared" si="13"/>
        <v>-0.02</v>
      </c>
      <c r="P74">
        <f t="shared" si="14"/>
        <v>-7.3</v>
      </c>
      <c r="Q74">
        <f t="shared" si="15"/>
        <v>15</v>
      </c>
      <c r="R74">
        <f t="shared" si="17"/>
        <v>23.87083785710087</v>
      </c>
      <c r="S74" t="b">
        <f t="shared" si="18"/>
        <v>0</v>
      </c>
    </row>
    <row r="75" spans="1:19" x14ac:dyDescent="0.25">
      <c r="A75" s="3">
        <v>44117</v>
      </c>
      <c r="B75" s="4">
        <v>0.45910879629629631</v>
      </c>
      <c r="C75">
        <v>-24.69</v>
      </c>
      <c r="D75">
        <v>-7.67</v>
      </c>
      <c r="E75">
        <v>15.3</v>
      </c>
      <c r="F75" s="11">
        <v>193.1</v>
      </c>
      <c r="G75" s="11">
        <v>-10.3</v>
      </c>
      <c r="H75" s="11">
        <v>-0.4</v>
      </c>
      <c r="I75" s="11">
        <v>34.43</v>
      </c>
      <c r="J75" s="11">
        <v>25</v>
      </c>
      <c r="K75" s="11">
        <v>14.3</v>
      </c>
      <c r="L75">
        <v>4.08</v>
      </c>
      <c r="N75" t="b">
        <f t="shared" si="16"/>
        <v>0</v>
      </c>
      <c r="O75">
        <f t="shared" si="13"/>
        <v>-0.02</v>
      </c>
      <c r="P75">
        <f t="shared" si="14"/>
        <v>-7.5</v>
      </c>
      <c r="Q75">
        <f t="shared" si="15"/>
        <v>15</v>
      </c>
      <c r="R75">
        <f t="shared" si="17"/>
        <v>24.672409691799462</v>
      </c>
      <c r="S75" t="b">
        <f t="shared" si="18"/>
        <v>0</v>
      </c>
    </row>
    <row r="76" spans="1:19" x14ac:dyDescent="0.25">
      <c r="A76" s="3">
        <v>44117</v>
      </c>
      <c r="B76" s="4">
        <v>0.45913194444444444</v>
      </c>
      <c r="C76">
        <v>-25.5</v>
      </c>
      <c r="D76">
        <v>-7.86</v>
      </c>
      <c r="E76">
        <v>15.5</v>
      </c>
      <c r="F76" s="11">
        <v>192.8</v>
      </c>
      <c r="G76" s="11">
        <v>-9.5</v>
      </c>
      <c r="H76" s="11">
        <v>-2.2999999999999998</v>
      </c>
      <c r="I76" s="11">
        <v>35.31</v>
      </c>
      <c r="J76" s="11">
        <v>20</v>
      </c>
      <c r="K76" s="11">
        <v>14.3</v>
      </c>
      <c r="L76">
        <v>4.08</v>
      </c>
      <c r="N76" t="b">
        <f t="shared" si="16"/>
        <v>0</v>
      </c>
      <c r="O76">
        <f t="shared" si="13"/>
        <v>-0.02</v>
      </c>
      <c r="P76">
        <f t="shared" si="14"/>
        <v>-7.67</v>
      </c>
      <c r="Q76">
        <f t="shared" si="15"/>
        <v>15.3</v>
      </c>
      <c r="R76">
        <f t="shared" si="17"/>
        <v>25.481493284342658</v>
      </c>
      <c r="S76" t="b">
        <f t="shared" si="18"/>
        <v>0</v>
      </c>
    </row>
    <row r="77" spans="1:19" x14ac:dyDescent="0.25">
      <c r="A77" s="3">
        <v>44117</v>
      </c>
      <c r="B77" s="4">
        <v>0.45915509259259263</v>
      </c>
      <c r="C77">
        <v>-26.31</v>
      </c>
      <c r="D77">
        <v>-8.0399999999999991</v>
      </c>
      <c r="E77">
        <v>15.7</v>
      </c>
      <c r="F77" s="11">
        <v>195.4</v>
      </c>
      <c r="G77" s="11">
        <v>-7</v>
      </c>
      <c r="H77" s="11">
        <v>0.8</v>
      </c>
      <c r="I77" s="11">
        <v>36.159999999999997</v>
      </c>
      <c r="J77" s="11">
        <v>19</v>
      </c>
      <c r="K77" s="11">
        <v>14.3</v>
      </c>
      <c r="L77">
        <v>4.08</v>
      </c>
      <c r="N77" t="b">
        <f t="shared" si="16"/>
        <v>0</v>
      </c>
      <c r="O77">
        <f t="shared" si="13"/>
        <v>-0.02</v>
      </c>
      <c r="P77">
        <f t="shared" si="14"/>
        <v>-7.86</v>
      </c>
      <c r="Q77">
        <f t="shared" si="15"/>
        <v>15.5</v>
      </c>
      <c r="R77">
        <f t="shared" si="17"/>
        <v>26.291376913353169</v>
      </c>
      <c r="S77" t="b">
        <f t="shared" si="18"/>
        <v>0</v>
      </c>
    </row>
    <row r="78" spans="1:19" x14ac:dyDescent="0.25">
      <c r="A78" s="3">
        <v>44117</v>
      </c>
      <c r="B78" s="4">
        <v>0.45917824074074076</v>
      </c>
      <c r="C78">
        <v>-27.03</v>
      </c>
      <c r="D78">
        <v>-8.23</v>
      </c>
      <c r="E78">
        <v>15.8</v>
      </c>
      <c r="F78" s="11">
        <v>196.7</v>
      </c>
      <c r="G78" s="11">
        <v>-8.4</v>
      </c>
      <c r="H78" s="11">
        <v>5</v>
      </c>
      <c r="I78" s="11">
        <v>36.909999999999997</v>
      </c>
      <c r="J78" s="11">
        <v>17.899999999999999</v>
      </c>
      <c r="K78" s="11">
        <v>14.3</v>
      </c>
      <c r="L78">
        <v>4.08</v>
      </c>
      <c r="N78" t="b">
        <f t="shared" si="16"/>
        <v>0</v>
      </c>
      <c r="O78">
        <f t="shared" si="13"/>
        <v>-0.02</v>
      </c>
      <c r="P78">
        <f t="shared" si="14"/>
        <v>-8.0399999999999991</v>
      </c>
      <c r="Q78">
        <f t="shared" si="15"/>
        <v>15.7</v>
      </c>
      <c r="R78">
        <f t="shared" si="17"/>
        <v>27.01085337415314</v>
      </c>
      <c r="S78" t="b">
        <f t="shared" si="18"/>
        <v>0</v>
      </c>
    </row>
    <row r="79" spans="1:19" x14ac:dyDescent="0.25">
      <c r="A79" s="3">
        <v>44117</v>
      </c>
      <c r="B79" s="4">
        <v>0.4592013888888889</v>
      </c>
      <c r="C79">
        <v>-27.75</v>
      </c>
      <c r="D79">
        <v>-8.44</v>
      </c>
      <c r="E79">
        <v>15.8</v>
      </c>
      <c r="F79" s="11">
        <v>196.5</v>
      </c>
      <c r="G79" s="11">
        <v>-9.4</v>
      </c>
      <c r="H79" s="11">
        <v>0.9</v>
      </c>
      <c r="I79" s="11">
        <v>37.67</v>
      </c>
      <c r="J79" s="11">
        <v>19.5</v>
      </c>
      <c r="K79" s="11">
        <v>14.3</v>
      </c>
      <c r="L79">
        <v>4.08</v>
      </c>
      <c r="N79" t="b">
        <f t="shared" si="16"/>
        <v>0</v>
      </c>
      <c r="O79">
        <f t="shared" si="13"/>
        <v>-0.02</v>
      </c>
      <c r="P79">
        <f t="shared" si="14"/>
        <v>-8.23</v>
      </c>
      <c r="Q79">
        <f t="shared" si="15"/>
        <v>15.8</v>
      </c>
      <c r="R79">
        <f t="shared" si="17"/>
        <v>27.73079515628789</v>
      </c>
      <c r="S79" t="b">
        <f t="shared" si="18"/>
        <v>0</v>
      </c>
    </row>
    <row r="80" spans="1:19" x14ac:dyDescent="0.25">
      <c r="A80" s="3">
        <v>44117</v>
      </c>
      <c r="B80" s="4">
        <v>0.45922453703703708</v>
      </c>
      <c r="C80">
        <v>-28.45</v>
      </c>
      <c r="D80">
        <v>-8.66</v>
      </c>
      <c r="E80">
        <v>15.8</v>
      </c>
      <c r="F80" s="11">
        <v>194.8</v>
      </c>
      <c r="G80" s="11">
        <v>-11.4</v>
      </c>
      <c r="H80" s="11">
        <v>0</v>
      </c>
      <c r="I80" s="11">
        <v>38.42</v>
      </c>
      <c r="J80" s="11">
        <v>24.6</v>
      </c>
      <c r="K80" s="11">
        <v>14.2</v>
      </c>
      <c r="L80">
        <v>4.08</v>
      </c>
      <c r="N80" t="b">
        <f t="shared" si="16"/>
        <v>0</v>
      </c>
      <c r="O80">
        <f t="shared" si="13"/>
        <v>-0.02</v>
      </c>
      <c r="P80">
        <f t="shared" si="14"/>
        <v>-8.44</v>
      </c>
      <c r="Q80">
        <f t="shared" si="15"/>
        <v>15.8</v>
      </c>
      <c r="R80">
        <f t="shared" si="17"/>
        <v>28.430851200764284</v>
      </c>
      <c r="S80" t="b">
        <f t="shared" si="18"/>
        <v>0</v>
      </c>
    </row>
    <row r="81" spans="1:19" x14ac:dyDescent="0.25">
      <c r="A81" s="3">
        <v>44117</v>
      </c>
      <c r="B81" s="4">
        <v>0.45924768518518522</v>
      </c>
      <c r="C81">
        <v>-29.22</v>
      </c>
      <c r="D81">
        <v>-8.8800000000000008</v>
      </c>
      <c r="E81">
        <v>16</v>
      </c>
      <c r="F81" s="11">
        <v>197.7</v>
      </c>
      <c r="G81" s="11">
        <v>-9.4</v>
      </c>
      <c r="H81" s="11">
        <v>-5</v>
      </c>
      <c r="I81" s="11">
        <v>39.270000000000003</v>
      </c>
      <c r="J81" s="11">
        <v>27.3</v>
      </c>
      <c r="K81" s="11">
        <v>14.3</v>
      </c>
      <c r="L81">
        <v>4.08</v>
      </c>
      <c r="N81" t="b">
        <f t="shared" si="16"/>
        <v>0</v>
      </c>
      <c r="O81">
        <f t="shared" si="13"/>
        <v>-0.02</v>
      </c>
      <c r="P81">
        <f t="shared" si="14"/>
        <v>-8.66</v>
      </c>
      <c r="Q81">
        <f t="shared" si="15"/>
        <v>15.8</v>
      </c>
      <c r="R81">
        <f t="shared" si="17"/>
        <v>29.201513659397865</v>
      </c>
      <c r="S81" t="b">
        <f t="shared" si="18"/>
        <v>0</v>
      </c>
    </row>
    <row r="82" spans="1:19" x14ac:dyDescent="0.25">
      <c r="A82" s="3">
        <v>44117</v>
      </c>
      <c r="B82" s="4">
        <v>0.45927083333333335</v>
      </c>
      <c r="C82">
        <v>-29.95</v>
      </c>
      <c r="D82">
        <v>-9.0399999999999991</v>
      </c>
      <c r="E82">
        <v>16.2</v>
      </c>
      <c r="F82" s="11">
        <v>189.8</v>
      </c>
      <c r="G82" s="11">
        <v>-7.9</v>
      </c>
      <c r="H82" s="11">
        <v>0.5</v>
      </c>
      <c r="I82" s="11">
        <v>40.08</v>
      </c>
      <c r="J82" s="11">
        <v>30.7</v>
      </c>
      <c r="K82" s="11">
        <v>14.3</v>
      </c>
      <c r="L82">
        <v>4.08</v>
      </c>
      <c r="N82" t="b">
        <f t="shared" si="16"/>
        <v>0</v>
      </c>
      <c r="O82">
        <f t="shared" si="13"/>
        <v>-0.02</v>
      </c>
      <c r="P82">
        <f t="shared" si="14"/>
        <v>-8.8800000000000008</v>
      </c>
      <c r="Q82">
        <f t="shared" si="15"/>
        <v>16</v>
      </c>
      <c r="R82">
        <f t="shared" si="17"/>
        <v>29.931095870348617</v>
      </c>
      <c r="S82" t="b">
        <f t="shared" si="18"/>
        <v>0</v>
      </c>
    </row>
    <row r="83" spans="1:19" x14ac:dyDescent="0.25">
      <c r="A83" s="3">
        <v>44117</v>
      </c>
      <c r="B83" s="4">
        <v>0.45929398148148143</v>
      </c>
      <c r="C83">
        <v>-30.69</v>
      </c>
      <c r="D83">
        <v>-9.1300000000000008</v>
      </c>
      <c r="E83">
        <v>16.399999999999999</v>
      </c>
      <c r="F83" s="11">
        <v>185.2</v>
      </c>
      <c r="G83" s="11">
        <v>-11.6</v>
      </c>
      <c r="H83" s="11">
        <v>1.4</v>
      </c>
      <c r="I83" s="11">
        <v>40.85</v>
      </c>
      <c r="J83" s="11">
        <v>28.9</v>
      </c>
      <c r="K83" s="11">
        <v>14.3</v>
      </c>
      <c r="L83">
        <v>4.08</v>
      </c>
      <c r="N83" t="b">
        <f t="shared" si="16"/>
        <v>0</v>
      </c>
      <c r="O83">
        <f t="shared" si="13"/>
        <v>-0.02</v>
      </c>
      <c r="P83">
        <f t="shared" si="14"/>
        <v>-9.0399999999999991</v>
      </c>
      <c r="Q83">
        <f t="shared" si="15"/>
        <v>16.2</v>
      </c>
      <c r="R83">
        <f t="shared" si="17"/>
        <v>30.670784143872165</v>
      </c>
      <c r="S83" t="b">
        <f t="shared" si="18"/>
        <v>0</v>
      </c>
    </row>
    <row r="84" spans="1:19" x14ac:dyDescent="0.25">
      <c r="A84" s="3">
        <v>44117</v>
      </c>
      <c r="B84" s="4">
        <v>0.45931712962962962</v>
      </c>
      <c r="C84">
        <v>-31.4</v>
      </c>
      <c r="D84">
        <v>-9.23</v>
      </c>
      <c r="E84">
        <v>16.600000000000001</v>
      </c>
      <c r="F84" s="11">
        <v>187.2</v>
      </c>
      <c r="G84" s="11">
        <v>-9.6999999999999993</v>
      </c>
      <c r="H84" s="11">
        <v>1.2</v>
      </c>
      <c r="I84" s="11">
        <v>41.63</v>
      </c>
      <c r="J84" s="11">
        <v>27.8</v>
      </c>
      <c r="K84" s="11">
        <v>14.3</v>
      </c>
      <c r="L84">
        <v>4.08</v>
      </c>
      <c r="N84" t="b">
        <f t="shared" si="16"/>
        <v>0</v>
      </c>
      <c r="O84">
        <f t="shared" si="13"/>
        <v>-0.02</v>
      </c>
      <c r="P84">
        <f t="shared" si="14"/>
        <v>-9.1300000000000008</v>
      </c>
      <c r="Q84">
        <f t="shared" si="15"/>
        <v>16.399999999999999</v>
      </c>
      <c r="R84">
        <f t="shared" si="17"/>
        <v>31.380796675674119</v>
      </c>
      <c r="S84" t="b">
        <f t="shared" si="18"/>
        <v>0</v>
      </c>
    </row>
    <row r="85" spans="1:19" x14ac:dyDescent="0.25">
      <c r="A85" s="3">
        <v>44117</v>
      </c>
      <c r="B85" s="4">
        <v>0.45934027777777775</v>
      </c>
      <c r="C85">
        <v>-32.21</v>
      </c>
      <c r="D85">
        <v>-9.3000000000000007</v>
      </c>
      <c r="E85">
        <v>16.7</v>
      </c>
      <c r="F85" s="11">
        <v>185.2</v>
      </c>
      <c r="G85" s="11">
        <v>-5.2</v>
      </c>
      <c r="H85" s="11">
        <v>8.9</v>
      </c>
      <c r="I85" s="11">
        <v>42.46</v>
      </c>
      <c r="J85" s="11">
        <v>27.3</v>
      </c>
      <c r="K85" s="11">
        <v>14.3</v>
      </c>
      <c r="L85">
        <v>4.08</v>
      </c>
      <c r="N85" t="b">
        <f t="shared" si="16"/>
        <v>0</v>
      </c>
      <c r="O85">
        <f t="shared" si="13"/>
        <v>-0.02</v>
      </c>
      <c r="P85">
        <f t="shared" si="14"/>
        <v>-9.23</v>
      </c>
      <c r="Q85">
        <f t="shared" si="15"/>
        <v>16.600000000000001</v>
      </c>
      <c r="R85">
        <f t="shared" si="17"/>
        <v>32.190231437502895</v>
      </c>
      <c r="S85" t="b">
        <f t="shared" si="18"/>
        <v>0</v>
      </c>
    </row>
    <row r="86" spans="1:19" x14ac:dyDescent="0.25">
      <c r="A86" s="3">
        <v>44117</v>
      </c>
      <c r="B86" s="4">
        <v>0.45936342592592588</v>
      </c>
      <c r="C86">
        <v>-32.89</v>
      </c>
      <c r="D86">
        <v>-9.3699999999999992</v>
      </c>
      <c r="E86">
        <v>16.8</v>
      </c>
      <c r="F86" s="11">
        <v>183.9</v>
      </c>
      <c r="G86" s="11">
        <v>-7.2</v>
      </c>
      <c r="H86" s="11">
        <v>4.7</v>
      </c>
      <c r="I86" s="11">
        <v>43.16</v>
      </c>
      <c r="J86" s="11">
        <v>27.8</v>
      </c>
      <c r="K86" s="11">
        <v>14.3</v>
      </c>
      <c r="L86">
        <v>4.08</v>
      </c>
      <c r="N86" t="b">
        <f t="shared" si="16"/>
        <v>0</v>
      </c>
      <c r="O86">
        <f t="shared" si="13"/>
        <v>-0.02</v>
      </c>
      <c r="P86">
        <f t="shared" si="14"/>
        <v>-9.3000000000000007</v>
      </c>
      <c r="Q86">
        <f t="shared" si="15"/>
        <v>16.7</v>
      </c>
      <c r="R86">
        <f t="shared" si="17"/>
        <v>32.870226649659713</v>
      </c>
      <c r="S86" t="b">
        <f t="shared" si="18"/>
        <v>0</v>
      </c>
    </row>
    <row r="87" spans="1:19" x14ac:dyDescent="0.25">
      <c r="A87" s="3">
        <v>44117</v>
      </c>
      <c r="B87" s="4">
        <v>0.45938657407407407</v>
      </c>
      <c r="C87">
        <v>-33.380000000000003</v>
      </c>
      <c r="D87">
        <v>-9.4</v>
      </c>
      <c r="E87">
        <v>17</v>
      </c>
      <c r="F87" s="11">
        <v>185.4</v>
      </c>
      <c r="G87" s="11">
        <v>-2.5</v>
      </c>
      <c r="H87" s="11">
        <v>4.8</v>
      </c>
      <c r="I87" s="11">
        <v>43.69</v>
      </c>
      <c r="J87" s="11">
        <v>12.9</v>
      </c>
      <c r="K87" s="11">
        <v>14.3</v>
      </c>
      <c r="L87">
        <v>4.08</v>
      </c>
      <c r="N87" t="b">
        <f t="shared" si="16"/>
        <v>0</v>
      </c>
      <c r="O87">
        <f t="shared" si="13"/>
        <v>-0.02</v>
      </c>
      <c r="P87">
        <f t="shared" si="14"/>
        <v>-9.3699999999999992</v>
      </c>
      <c r="Q87">
        <f t="shared" si="15"/>
        <v>16.8</v>
      </c>
      <c r="R87">
        <f t="shared" si="17"/>
        <v>33.360613003960225</v>
      </c>
      <c r="S87" t="b">
        <f t="shared" si="18"/>
        <v>0</v>
      </c>
    </row>
    <row r="88" spans="1:19" x14ac:dyDescent="0.25">
      <c r="A88" s="3">
        <v>44117</v>
      </c>
      <c r="B88" s="4">
        <v>0.45940972222222221</v>
      </c>
      <c r="C88">
        <v>-34.1</v>
      </c>
      <c r="D88">
        <v>-9.4600000000000009</v>
      </c>
      <c r="E88">
        <v>17</v>
      </c>
      <c r="F88" s="11">
        <v>189</v>
      </c>
      <c r="G88" s="11">
        <v>1.1000000000000001</v>
      </c>
      <c r="H88" s="11">
        <v>12.3</v>
      </c>
      <c r="I88" s="11">
        <v>44.42</v>
      </c>
      <c r="J88" s="11">
        <v>23.8</v>
      </c>
      <c r="K88" s="11">
        <v>14.3</v>
      </c>
      <c r="L88">
        <v>4.08</v>
      </c>
      <c r="N88" t="b">
        <f t="shared" si="16"/>
        <v>0</v>
      </c>
      <c r="O88">
        <f t="shared" si="13"/>
        <v>-0.02</v>
      </c>
      <c r="P88">
        <f t="shared" si="14"/>
        <v>-9.4</v>
      </c>
      <c r="Q88">
        <f t="shared" si="15"/>
        <v>17</v>
      </c>
      <c r="R88">
        <f t="shared" si="17"/>
        <v>34.08005281686048</v>
      </c>
      <c r="S88" t="b">
        <f t="shared" si="18"/>
        <v>0</v>
      </c>
    </row>
    <row r="89" spans="1:19" x14ac:dyDescent="0.25">
      <c r="A89" s="3">
        <v>44117</v>
      </c>
      <c r="B89" s="4">
        <v>0.45943287037037034</v>
      </c>
      <c r="C89">
        <v>-34.479999999999997</v>
      </c>
      <c r="D89">
        <v>-9.51</v>
      </c>
      <c r="E89">
        <v>17.100000000000001</v>
      </c>
      <c r="F89" s="11">
        <v>186</v>
      </c>
      <c r="G89" s="11">
        <v>0.1</v>
      </c>
      <c r="H89" s="11">
        <v>3</v>
      </c>
      <c r="I89" s="11">
        <v>44.82</v>
      </c>
      <c r="J89" s="11">
        <v>9.6999999999999993</v>
      </c>
      <c r="K89" s="11">
        <v>14.3</v>
      </c>
      <c r="L89">
        <v>4.08</v>
      </c>
      <c r="N89" t="b">
        <f t="shared" si="16"/>
        <v>0</v>
      </c>
      <c r="O89">
        <f t="shared" si="13"/>
        <v>-0.02</v>
      </c>
      <c r="P89">
        <f t="shared" si="14"/>
        <v>-9.4600000000000009</v>
      </c>
      <c r="Q89">
        <f t="shared" si="15"/>
        <v>17</v>
      </c>
      <c r="R89">
        <f t="shared" si="17"/>
        <v>34.46018136922671</v>
      </c>
      <c r="S89" t="b">
        <f t="shared" si="18"/>
        <v>0</v>
      </c>
    </row>
    <row r="90" spans="1:19" x14ac:dyDescent="0.25">
      <c r="A90" s="3">
        <v>44117</v>
      </c>
      <c r="B90" s="4">
        <v>0.45945601851851853</v>
      </c>
      <c r="C90">
        <v>-34.53</v>
      </c>
      <c r="D90">
        <v>-9.51</v>
      </c>
      <c r="E90">
        <v>17.100000000000001</v>
      </c>
      <c r="F90" s="11">
        <v>196.5</v>
      </c>
      <c r="G90" s="11">
        <v>-2</v>
      </c>
      <c r="H90" s="11">
        <v>-0.4</v>
      </c>
      <c r="I90" s="11">
        <v>44.87</v>
      </c>
      <c r="J90" s="11">
        <v>9.4</v>
      </c>
      <c r="K90" s="11">
        <v>14.3</v>
      </c>
      <c r="L90">
        <v>-2</v>
      </c>
      <c r="N90" t="b">
        <f t="shared" si="16"/>
        <v>1</v>
      </c>
      <c r="O90">
        <f t="shared" si="13"/>
        <v>-0.02</v>
      </c>
      <c r="P90">
        <f t="shared" si="14"/>
        <v>-9.51</v>
      </c>
      <c r="Q90">
        <f t="shared" si="15"/>
        <v>17.100000000000001</v>
      </c>
      <c r="R90">
        <f t="shared" si="17"/>
        <v>34.51</v>
      </c>
      <c r="S90" t="b">
        <f t="shared" si="18"/>
        <v>1</v>
      </c>
    </row>
    <row r="91" spans="1:19" x14ac:dyDescent="0.25">
      <c r="A91" s="3">
        <v>44117</v>
      </c>
      <c r="B91" s="4">
        <v>0.45953703703703702</v>
      </c>
      <c r="C91">
        <v>-34.53</v>
      </c>
      <c r="D91">
        <v>-9.51</v>
      </c>
      <c r="E91">
        <v>17.100000000000001</v>
      </c>
      <c r="F91" s="11">
        <v>240.3</v>
      </c>
      <c r="G91" s="11">
        <v>-2.9</v>
      </c>
      <c r="H91" s="11">
        <v>-5.5</v>
      </c>
      <c r="I91" s="11">
        <v>44.87</v>
      </c>
      <c r="J91" s="11">
        <v>1.9</v>
      </c>
      <c r="K91" s="11">
        <v>14.3</v>
      </c>
      <c r="L91">
        <v>4.08</v>
      </c>
      <c r="N91" t="b">
        <f t="shared" si="16"/>
        <v>0</v>
      </c>
      <c r="O91">
        <f t="shared" si="13"/>
        <v>-34.53</v>
      </c>
      <c r="P91">
        <f t="shared" si="14"/>
        <v>-9.51</v>
      </c>
      <c r="Q91">
        <f t="shared" si="15"/>
        <v>17.100000000000001</v>
      </c>
      <c r="R91">
        <f t="shared" si="17"/>
        <v>0</v>
      </c>
      <c r="S91" t="b">
        <f t="shared" si="18"/>
        <v>0</v>
      </c>
    </row>
    <row r="92" spans="1:19" x14ac:dyDescent="0.25">
      <c r="A92" s="3">
        <v>44117</v>
      </c>
      <c r="B92" s="4">
        <v>0.45956018518518515</v>
      </c>
      <c r="C92">
        <v>-34.58</v>
      </c>
      <c r="D92">
        <v>-9.73</v>
      </c>
      <c r="E92">
        <v>17.100000000000001</v>
      </c>
      <c r="F92" s="11">
        <v>256.39999999999998</v>
      </c>
      <c r="G92" s="11">
        <v>8.3000000000000007</v>
      </c>
      <c r="H92" s="11">
        <v>-2.4</v>
      </c>
      <c r="I92" s="11">
        <v>45.09</v>
      </c>
      <c r="J92" s="11">
        <v>4.0999999999999996</v>
      </c>
      <c r="K92" s="11">
        <v>14.3</v>
      </c>
      <c r="L92">
        <v>4.08</v>
      </c>
      <c r="N92" t="b">
        <f t="shared" si="16"/>
        <v>0</v>
      </c>
      <c r="O92">
        <f t="shared" si="13"/>
        <v>-34.53</v>
      </c>
      <c r="P92">
        <f t="shared" si="14"/>
        <v>-9.51</v>
      </c>
      <c r="Q92">
        <f t="shared" si="15"/>
        <v>17.100000000000001</v>
      </c>
      <c r="R92">
        <f t="shared" si="17"/>
        <v>0.22561028345356957</v>
      </c>
      <c r="S92" t="b">
        <f t="shared" si="18"/>
        <v>0</v>
      </c>
    </row>
    <row r="93" spans="1:19" x14ac:dyDescent="0.25">
      <c r="A93" s="3">
        <v>44117</v>
      </c>
      <c r="B93" s="4">
        <v>0.45958333333333329</v>
      </c>
      <c r="C93">
        <v>-34.81</v>
      </c>
      <c r="D93">
        <v>-10.45</v>
      </c>
      <c r="E93">
        <v>17.100000000000001</v>
      </c>
      <c r="F93" s="11">
        <v>250.8</v>
      </c>
      <c r="G93" s="11">
        <v>4.2</v>
      </c>
      <c r="H93" s="11">
        <v>-3.8</v>
      </c>
      <c r="I93" s="11">
        <v>45.85</v>
      </c>
      <c r="J93" s="11">
        <v>21.8</v>
      </c>
      <c r="K93" s="11">
        <v>14.3</v>
      </c>
      <c r="L93">
        <v>4.08</v>
      </c>
      <c r="N93" t="b">
        <f t="shared" si="16"/>
        <v>0</v>
      </c>
      <c r="O93">
        <f t="shared" si="13"/>
        <v>-34.53</v>
      </c>
      <c r="P93">
        <f t="shared" si="14"/>
        <v>-9.73</v>
      </c>
      <c r="Q93">
        <f t="shared" si="15"/>
        <v>17.100000000000001</v>
      </c>
      <c r="R93">
        <f t="shared" si="17"/>
        <v>0.77252831663311805</v>
      </c>
      <c r="S93" t="b">
        <f t="shared" si="18"/>
        <v>0</v>
      </c>
    </row>
    <row r="94" spans="1:19" x14ac:dyDescent="0.25">
      <c r="A94" s="3">
        <v>44117</v>
      </c>
      <c r="B94" s="4">
        <v>0.45960648148148148</v>
      </c>
      <c r="C94">
        <v>-34.94</v>
      </c>
      <c r="D94">
        <v>-10.94</v>
      </c>
      <c r="E94">
        <v>17</v>
      </c>
      <c r="F94" s="11">
        <v>257.3</v>
      </c>
      <c r="G94" s="11">
        <v>10.3</v>
      </c>
      <c r="H94" s="11">
        <v>-4.3</v>
      </c>
      <c r="I94" s="11">
        <v>46.37</v>
      </c>
      <c r="J94" s="11">
        <v>16.899999999999999</v>
      </c>
      <c r="K94" s="11">
        <v>14.3</v>
      </c>
      <c r="L94">
        <v>4.08</v>
      </c>
      <c r="N94" t="b">
        <f t="shared" si="16"/>
        <v>0</v>
      </c>
      <c r="O94">
        <f t="shared" si="13"/>
        <v>-34.53</v>
      </c>
      <c r="P94">
        <f t="shared" si="14"/>
        <v>-10.45</v>
      </c>
      <c r="Q94">
        <f t="shared" si="15"/>
        <v>17.100000000000001</v>
      </c>
      <c r="R94">
        <f t="shared" si="17"/>
        <v>0.64668384856898786</v>
      </c>
      <c r="S94" t="b">
        <f t="shared" si="18"/>
        <v>0</v>
      </c>
    </row>
    <row r="95" spans="1:19" x14ac:dyDescent="0.25">
      <c r="A95" s="3">
        <v>44117</v>
      </c>
      <c r="B95" s="4">
        <v>0.45962962962962961</v>
      </c>
      <c r="C95">
        <v>-35.08</v>
      </c>
      <c r="D95">
        <v>-11.53</v>
      </c>
      <c r="E95">
        <v>16.899999999999999</v>
      </c>
      <c r="F95" s="11">
        <v>259.10000000000002</v>
      </c>
      <c r="G95" s="11">
        <v>10.4</v>
      </c>
      <c r="H95" s="11">
        <v>-2.4</v>
      </c>
      <c r="I95" s="11">
        <v>47</v>
      </c>
      <c r="J95" s="11">
        <v>14.7</v>
      </c>
      <c r="K95" s="11">
        <v>14.3</v>
      </c>
      <c r="L95">
        <v>4.08</v>
      </c>
      <c r="N95" t="b">
        <f t="shared" si="16"/>
        <v>0</v>
      </c>
      <c r="O95">
        <f t="shared" si="13"/>
        <v>-34.53</v>
      </c>
      <c r="P95">
        <f t="shared" si="14"/>
        <v>-10.94</v>
      </c>
      <c r="Q95">
        <f t="shared" si="15"/>
        <v>17</v>
      </c>
      <c r="R95">
        <f t="shared" si="17"/>
        <v>0.81277303104864207</v>
      </c>
      <c r="S95" t="b">
        <f t="shared" si="18"/>
        <v>0</v>
      </c>
    </row>
    <row r="96" spans="1:19" x14ac:dyDescent="0.25">
      <c r="A96" s="3">
        <v>44117</v>
      </c>
      <c r="B96" s="4">
        <v>0.45965277777777774</v>
      </c>
      <c r="C96">
        <v>-35.21</v>
      </c>
      <c r="D96">
        <v>-12.17</v>
      </c>
      <c r="E96">
        <v>16.899999999999999</v>
      </c>
      <c r="F96" s="11">
        <v>260.7</v>
      </c>
      <c r="G96" s="11">
        <v>1.3</v>
      </c>
      <c r="H96" s="11">
        <v>-1.2</v>
      </c>
      <c r="I96" s="11">
        <v>47.65</v>
      </c>
      <c r="J96" s="11">
        <v>16.7</v>
      </c>
      <c r="K96" s="11">
        <v>14.3</v>
      </c>
      <c r="L96">
        <v>4.08</v>
      </c>
      <c r="N96" t="b">
        <f t="shared" si="16"/>
        <v>0</v>
      </c>
      <c r="O96">
        <f t="shared" si="13"/>
        <v>-34.53</v>
      </c>
      <c r="P96">
        <f t="shared" si="14"/>
        <v>-11.53</v>
      </c>
      <c r="Q96">
        <f t="shared" si="15"/>
        <v>16.899999999999999</v>
      </c>
      <c r="R96">
        <f t="shared" si="17"/>
        <v>0.93380940239430033</v>
      </c>
      <c r="S96" t="b">
        <f t="shared" si="18"/>
        <v>0</v>
      </c>
    </row>
    <row r="97" spans="1:19" x14ac:dyDescent="0.25">
      <c r="A97" s="3">
        <v>44117</v>
      </c>
      <c r="B97" s="4">
        <v>0.45967592592592593</v>
      </c>
      <c r="C97">
        <v>-35.35</v>
      </c>
      <c r="D97">
        <v>-12.84</v>
      </c>
      <c r="E97">
        <v>16.8</v>
      </c>
      <c r="F97" s="11">
        <v>260.5</v>
      </c>
      <c r="G97" s="11">
        <v>0.6</v>
      </c>
      <c r="H97" s="11">
        <v>0.3</v>
      </c>
      <c r="I97" s="11">
        <v>48.36</v>
      </c>
      <c r="J97" s="11">
        <v>23.1</v>
      </c>
      <c r="K97" s="11">
        <v>14.3</v>
      </c>
      <c r="L97">
        <v>4.08</v>
      </c>
      <c r="N97" t="b">
        <f t="shared" si="16"/>
        <v>0</v>
      </c>
      <c r="O97">
        <f t="shared" si="13"/>
        <v>-34.53</v>
      </c>
      <c r="P97">
        <f t="shared" si="14"/>
        <v>-12.17</v>
      </c>
      <c r="Q97">
        <f t="shared" si="15"/>
        <v>16.899999999999999</v>
      </c>
      <c r="R97">
        <f t="shared" si="17"/>
        <v>1.0636258740741502</v>
      </c>
      <c r="S97" t="b">
        <f t="shared" si="18"/>
        <v>0</v>
      </c>
    </row>
    <row r="98" spans="1:19" x14ac:dyDescent="0.25">
      <c r="A98" s="3">
        <v>44117</v>
      </c>
      <c r="B98" s="4">
        <v>0.45969907407407407</v>
      </c>
      <c r="C98">
        <v>-35.51</v>
      </c>
      <c r="D98">
        <v>-13.55</v>
      </c>
      <c r="E98">
        <v>16.8</v>
      </c>
      <c r="F98" s="11">
        <v>261</v>
      </c>
      <c r="G98" s="11">
        <v>4.8</v>
      </c>
      <c r="H98" s="11">
        <v>-4.0999999999999996</v>
      </c>
      <c r="I98" s="11">
        <v>49.08</v>
      </c>
      <c r="J98" s="11">
        <v>23.1</v>
      </c>
      <c r="K98" s="11">
        <v>14.3</v>
      </c>
      <c r="L98">
        <v>4.08</v>
      </c>
      <c r="N98" t="b">
        <f t="shared" si="16"/>
        <v>0</v>
      </c>
      <c r="O98">
        <f t="shared" si="13"/>
        <v>-34.53</v>
      </c>
      <c r="P98">
        <f t="shared" si="14"/>
        <v>-12.84</v>
      </c>
      <c r="Q98">
        <f t="shared" si="15"/>
        <v>16.8</v>
      </c>
      <c r="R98">
        <f t="shared" si="17"/>
        <v>1.2101652779682597</v>
      </c>
      <c r="S98" t="b">
        <f t="shared" si="18"/>
        <v>0</v>
      </c>
    </row>
    <row r="99" spans="1:19" x14ac:dyDescent="0.25">
      <c r="A99" s="3">
        <v>44117</v>
      </c>
      <c r="B99" s="4">
        <v>0.4597222222222222</v>
      </c>
      <c r="C99">
        <v>-35.6</v>
      </c>
      <c r="D99">
        <v>-13.97</v>
      </c>
      <c r="E99">
        <v>16.600000000000001</v>
      </c>
      <c r="F99" s="11">
        <v>261.89999999999998</v>
      </c>
      <c r="G99" s="11">
        <v>5.4</v>
      </c>
      <c r="H99" s="11">
        <v>-1.1000000000000001</v>
      </c>
      <c r="I99" s="11">
        <v>49.64</v>
      </c>
      <c r="J99" s="11">
        <v>13.9</v>
      </c>
      <c r="K99" s="11">
        <v>14.3</v>
      </c>
      <c r="L99">
        <v>4.08</v>
      </c>
      <c r="N99" t="b">
        <f t="shared" si="16"/>
        <v>0</v>
      </c>
      <c r="O99">
        <f t="shared" si="13"/>
        <v>-34.53</v>
      </c>
      <c r="P99">
        <f t="shared" si="14"/>
        <v>-13.55</v>
      </c>
      <c r="Q99">
        <f t="shared" si="15"/>
        <v>16.8</v>
      </c>
      <c r="R99">
        <f t="shared" si="17"/>
        <v>1.166747616239262</v>
      </c>
      <c r="S99" t="b">
        <f t="shared" si="18"/>
        <v>0</v>
      </c>
    </row>
    <row r="100" spans="1:19" x14ac:dyDescent="0.25">
      <c r="A100" s="3">
        <v>44117</v>
      </c>
      <c r="B100" s="4">
        <v>0.45974537037037039</v>
      </c>
      <c r="C100">
        <v>-35.700000000000003</v>
      </c>
      <c r="D100">
        <v>-14.45</v>
      </c>
      <c r="E100">
        <v>16.399999999999999</v>
      </c>
      <c r="F100" s="11">
        <v>260.89999999999998</v>
      </c>
      <c r="G100" s="11">
        <v>6.6</v>
      </c>
      <c r="H100" s="11">
        <v>0.4</v>
      </c>
      <c r="I100" s="11">
        <v>50.24</v>
      </c>
      <c r="J100" s="11">
        <v>13</v>
      </c>
      <c r="K100" s="11">
        <v>14.3</v>
      </c>
      <c r="L100">
        <v>4.08</v>
      </c>
      <c r="N100" t="b">
        <f t="shared" si="16"/>
        <v>0</v>
      </c>
      <c r="O100">
        <f t="shared" si="13"/>
        <v>-34.53</v>
      </c>
      <c r="P100">
        <f t="shared" si="14"/>
        <v>-13.97</v>
      </c>
      <c r="Q100">
        <f t="shared" si="15"/>
        <v>16.600000000000001</v>
      </c>
      <c r="R100">
        <f t="shared" si="17"/>
        <v>1.2803515142334951</v>
      </c>
      <c r="S100" t="b">
        <f t="shared" si="18"/>
        <v>0</v>
      </c>
    </row>
    <row r="101" spans="1:19" x14ac:dyDescent="0.25">
      <c r="A101" s="3">
        <v>44117</v>
      </c>
      <c r="B101" s="4">
        <v>0.45976851851851852</v>
      </c>
      <c r="C101">
        <v>-35.840000000000003</v>
      </c>
      <c r="D101">
        <v>-15.08</v>
      </c>
      <c r="E101">
        <v>16.399999999999999</v>
      </c>
      <c r="F101" s="11">
        <v>259.89999999999998</v>
      </c>
      <c r="G101" s="11">
        <v>2.2999999999999998</v>
      </c>
      <c r="H101" s="11">
        <v>2.8</v>
      </c>
      <c r="I101" s="11">
        <v>50.89</v>
      </c>
      <c r="J101" s="11">
        <v>16.3</v>
      </c>
      <c r="K101" s="11">
        <v>14.3</v>
      </c>
      <c r="L101">
        <v>4.08</v>
      </c>
      <c r="N101" t="b">
        <f t="shared" si="16"/>
        <v>0</v>
      </c>
      <c r="O101">
        <f t="shared" si="13"/>
        <v>-34.53</v>
      </c>
      <c r="P101">
        <f t="shared" si="14"/>
        <v>-14.45</v>
      </c>
      <c r="Q101">
        <f t="shared" si="15"/>
        <v>16.399999999999999</v>
      </c>
      <c r="R101">
        <f t="shared" si="17"/>
        <v>1.4536161804272842</v>
      </c>
      <c r="S101" t="b">
        <f t="shared" si="18"/>
        <v>0</v>
      </c>
    </row>
    <row r="102" spans="1:19" x14ac:dyDescent="0.25">
      <c r="A102" s="3">
        <v>44117</v>
      </c>
      <c r="B102" s="4">
        <v>0.45979166666666665</v>
      </c>
      <c r="C102">
        <v>-35.979999999999997</v>
      </c>
      <c r="D102">
        <v>-15.68</v>
      </c>
      <c r="E102">
        <v>16.3</v>
      </c>
      <c r="F102" s="11">
        <v>257</v>
      </c>
      <c r="G102" s="11">
        <v>-2.1</v>
      </c>
      <c r="H102" s="11">
        <v>-1</v>
      </c>
      <c r="I102" s="11">
        <v>51.52</v>
      </c>
      <c r="J102" s="11">
        <v>13.5</v>
      </c>
      <c r="K102" s="11">
        <v>14.3</v>
      </c>
      <c r="L102">
        <v>4.08</v>
      </c>
      <c r="N102" t="b">
        <f t="shared" si="16"/>
        <v>0</v>
      </c>
      <c r="O102">
        <f t="shared" si="13"/>
        <v>-34.53</v>
      </c>
      <c r="P102">
        <f t="shared" si="14"/>
        <v>-15.08</v>
      </c>
      <c r="Q102">
        <f t="shared" si="15"/>
        <v>16.399999999999999</v>
      </c>
      <c r="R102">
        <f t="shared" si="17"/>
        <v>1.5724185193516347</v>
      </c>
      <c r="S102" t="b">
        <f t="shared" si="18"/>
        <v>0</v>
      </c>
    </row>
    <row r="103" spans="1:19" x14ac:dyDescent="0.25">
      <c r="A103" s="3">
        <v>44117</v>
      </c>
      <c r="B103" s="4">
        <v>0.45981481481481484</v>
      </c>
      <c r="C103">
        <v>-36.15</v>
      </c>
      <c r="D103">
        <v>-16.399999999999999</v>
      </c>
      <c r="E103">
        <v>16.2</v>
      </c>
      <c r="F103" s="11">
        <v>254.5</v>
      </c>
      <c r="G103" s="11">
        <v>-2.2000000000000002</v>
      </c>
      <c r="H103" s="11">
        <v>-2.5</v>
      </c>
      <c r="I103" s="11">
        <v>52.27</v>
      </c>
      <c r="J103" s="11">
        <v>18.3</v>
      </c>
      <c r="K103" s="11">
        <v>14.3</v>
      </c>
      <c r="L103">
        <v>4.08</v>
      </c>
      <c r="N103" t="b">
        <f t="shared" si="16"/>
        <v>0</v>
      </c>
      <c r="O103">
        <f t="shared" si="13"/>
        <v>-34.53</v>
      </c>
      <c r="P103">
        <f t="shared" si="14"/>
        <v>-15.68</v>
      </c>
      <c r="Q103">
        <f t="shared" si="15"/>
        <v>16.3</v>
      </c>
      <c r="R103">
        <f t="shared" si="17"/>
        <v>1.7756125703542398</v>
      </c>
      <c r="S103" t="b">
        <f t="shared" si="18"/>
        <v>0</v>
      </c>
    </row>
    <row r="104" spans="1:19" x14ac:dyDescent="0.25">
      <c r="A104" s="3">
        <v>44117</v>
      </c>
      <c r="B104" s="4">
        <v>0.45983796296296298</v>
      </c>
      <c r="C104">
        <v>-36.36</v>
      </c>
      <c r="D104">
        <v>-17.239999999999998</v>
      </c>
      <c r="E104">
        <v>16.100000000000001</v>
      </c>
      <c r="F104" s="11">
        <v>254.1</v>
      </c>
      <c r="G104" s="11">
        <v>-2.1</v>
      </c>
      <c r="H104" s="11">
        <v>-5</v>
      </c>
      <c r="I104" s="11">
        <v>53.15</v>
      </c>
      <c r="J104" s="11">
        <v>22.4</v>
      </c>
      <c r="K104" s="11">
        <v>14.3</v>
      </c>
      <c r="L104">
        <v>4.08</v>
      </c>
      <c r="N104" t="b">
        <f t="shared" si="16"/>
        <v>0</v>
      </c>
      <c r="O104">
        <f t="shared" si="13"/>
        <v>-34.53</v>
      </c>
      <c r="P104">
        <f t="shared" si="14"/>
        <v>-16.399999999999999</v>
      </c>
      <c r="Q104">
        <f t="shared" si="15"/>
        <v>16.2</v>
      </c>
      <c r="R104">
        <f t="shared" si="17"/>
        <v>2.016060514964765</v>
      </c>
      <c r="S104" t="b">
        <f t="shared" si="18"/>
        <v>0</v>
      </c>
    </row>
    <row r="105" spans="1:19" x14ac:dyDescent="0.25">
      <c r="A105" s="3">
        <v>44117</v>
      </c>
      <c r="B105" s="4">
        <v>0.45986111111111111</v>
      </c>
      <c r="C105">
        <v>-36.549999999999997</v>
      </c>
      <c r="D105">
        <v>-18.16</v>
      </c>
      <c r="E105">
        <v>16</v>
      </c>
      <c r="F105" s="11">
        <v>257.89999999999998</v>
      </c>
      <c r="G105" s="11">
        <v>-2.2000000000000002</v>
      </c>
      <c r="H105" s="11">
        <v>-3.9</v>
      </c>
      <c r="I105" s="11">
        <v>54.1</v>
      </c>
      <c r="J105" s="11">
        <v>27.8</v>
      </c>
      <c r="K105" s="11">
        <v>14.3</v>
      </c>
      <c r="L105">
        <v>4.08</v>
      </c>
      <c r="N105" t="b">
        <f t="shared" si="16"/>
        <v>0</v>
      </c>
      <c r="O105">
        <f t="shared" si="13"/>
        <v>-34.53</v>
      </c>
      <c r="P105">
        <f t="shared" si="14"/>
        <v>-17.239999999999998</v>
      </c>
      <c r="Q105">
        <f t="shared" si="15"/>
        <v>16.100000000000001</v>
      </c>
      <c r="R105">
        <f t="shared" si="17"/>
        <v>2.2218910864396544</v>
      </c>
      <c r="S105" t="b">
        <f t="shared" si="18"/>
        <v>0</v>
      </c>
    </row>
    <row r="106" spans="1:19" x14ac:dyDescent="0.25">
      <c r="A106" s="3">
        <v>44117</v>
      </c>
      <c r="B106" s="4">
        <v>0.4598842592592593</v>
      </c>
      <c r="C106">
        <v>-36.65</v>
      </c>
      <c r="D106">
        <v>-18.7</v>
      </c>
      <c r="E106">
        <v>15.8</v>
      </c>
      <c r="F106" s="11">
        <v>260.60000000000002</v>
      </c>
      <c r="G106" s="11">
        <v>-1.4</v>
      </c>
      <c r="H106" s="11">
        <v>-0.3</v>
      </c>
      <c r="I106" s="11">
        <v>54.68</v>
      </c>
      <c r="J106" s="11">
        <v>17.899999999999999</v>
      </c>
      <c r="K106" s="11">
        <v>14.2</v>
      </c>
      <c r="L106">
        <v>4.08</v>
      </c>
      <c r="N106" t="b">
        <f t="shared" si="16"/>
        <v>0</v>
      </c>
      <c r="O106">
        <f t="shared" si="13"/>
        <v>-34.53</v>
      </c>
      <c r="P106">
        <f t="shared" si="14"/>
        <v>-18.16</v>
      </c>
      <c r="Q106">
        <f t="shared" si="15"/>
        <v>16</v>
      </c>
      <c r="R106">
        <f t="shared" si="17"/>
        <v>2.1968158775828228</v>
      </c>
      <c r="S106" t="b">
        <f t="shared" si="18"/>
        <v>0</v>
      </c>
    </row>
    <row r="107" spans="1:19" x14ac:dyDescent="0.25">
      <c r="A107" s="3">
        <v>44117</v>
      </c>
      <c r="B107" s="4">
        <v>0.45990740740740743</v>
      </c>
      <c r="C107">
        <v>-36.74</v>
      </c>
      <c r="D107">
        <v>-19.11</v>
      </c>
      <c r="E107">
        <v>15.7</v>
      </c>
      <c r="F107" s="11">
        <v>257.89999999999998</v>
      </c>
      <c r="G107" s="11">
        <v>4.8</v>
      </c>
      <c r="H107" s="11">
        <v>2.7</v>
      </c>
      <c r="I107" s="11">
        <v>55.13</v>
      </c>
      <c r="J107" s="11">
        <v>11.7</v>
      </c>
      <c r="K107" s="11">
        <v>14.2</v>
      </c>
      <c r="L107">
        <v>4.08</v>
      </c>
      <c r="N107" t="b">
        <f t="shared" si="16"/>
        <v>0</v>
      </c>
      <c r="O107">
        <f t="shared" si="13"/>
        <v>-34.53</v>
      </c>
      <c r="P107">
        <f t="shared" si="14"/>
        <v>-18.7</v>
      </c>
      <c r="Q107">
        <f t="shared" si="15"/>
        <v>15.8</v>
      </c>
      <c r="R107">
        <f t="shared" si="17"/>
        <v>2.2499333323456505</v>
      </c>
      <c r="S107" t="b">
        <f t="shared" si="18"/>
        <v>0</v>
      </c>
    </row>
    <row r="108" spans="1:19" x14ac:dyDescent="0.25">
      <c r="A108" s="3">
        <v>44117</v>
      </c>
      <c r="B108" s="4">
        <v>0.45993055555555556</v>
      </c>
      <c r="C108">
        <v>-36.74</v>
      </c>
      <c r="D108">
        <v>-19.11</v>
      </c>
      <c r="E108">
        <v>15.7</v>
      </c>
      <c r="F108" s="11">
        <v>262.8</v>
      </c>
      <c r="G108" s="11">
        <v>-5.5</v>
      </c>
      <c r="H108" s="11">
        <v>-7.4</v>
      </c>
      <c r="I108" s="11">
        <v>55.16</v>
      </c>
      <c r="J108" s="11">
        <v>0</v>
      </c>
      <c r="K108" s="11">
        <v>14.2</v>
      </c>
      <c r="L108">
        <v>4.08</v>
      </c>
      <c r="N108" t="b">
        <f t="shared" si="16"/>
        <v>0</v>
      </c>
      <c r="O108">
        <f t="shared" si="13"/>
        <v>-34.53</v>
      </c>
      <c r="P108">
        <f t="shared" si="14"/>
        <v>-19.11</v>
      </c>
      <c r="Q108">
        <f t="shared" si="15"/>
        <v>15.7</v>
      </c>
      <c r="R108">
        <f t="shared" si="17"/>
        <v>2.2100000000000009</v>
      </c>
      <c r="S108" t="b">
        <f t="shared" si="18"/>
        <v>0</v>
      </c>
    </row>
    <row r="109" spans="1:19" x14ac:dyDescent="0.25">
      <c r="A109" s="3">
        <v>44117</v>
      </c>
      <c r="B109" s="4">
        <v>0.4599421296296296</v>
      </c>
      <c r="C109">
        <v>-36.74</v>
      </c>
      <c r="D109">
        <v>-19.11</v>
      </c>
      <c r="E109">
        <v>15.7</v>
      </c>
      <c r="F109" s="11">
        <v>267.7</v>
      </c>
      <c r="G109" s="11">
        <v>-3</v>
      </c>
      <c r="H109" s="11">
        <v>-7.2</v>
      </c>
      <c r="I109" s="11">
        <v>55.16</v>
      </c>
      <c r="J109" s="11">
        <v>0</v>
      </c>
      <c r="K109" s="11">
        <v>14.2</v>
      </c>
      <c r="L109">
        <v>-3</v>
      </c>
      <c r="N109" t="b">
        <f t="shared" si="16"/>
        <v>1</v>
      </c>
      <c r="O109">
        <f t="shared" si="13"/>
        <v>-34.53</v>
      </c>
      <c r="P109">
        <f t="shared" si="14"/>
        <v>-19.11</v>
      </c>
      <c r="Q109">
        <f t="shared" si="15"/>
        <v>15.7</v>
      </c>
      <c r="R109">
        <f t="shared" si="17"/>
        <v>2.2100000000000009</v>
      </c>
      <c r="S109" t="b">
        <f t="shared" si="18"/>
        <v>1</v>
      </c>
    </row>
    <row r="110" spans="1:19" x14ac:dyDescent="0.25">
      <c r="A110" s="3">
        <v>44117</v>
      </c>
      <c r="B110" s="4">
        <v>0.46004629629629629</v>
      </c>
      <c r="C110">
        <v>-36.74</v>
      </c>
      <c r="D110">
        <v>-19.11</v>
      </c>
      <c r="E110">
        <v>15.6</v>
      </c>
      <c r="F110" s="11">
        <v>244.3</v>
      </c>
      <c r="G110" s="11">
        <v>-20.8</v>
      </c>
      <c r="H110" s="11">
        <v>-14</v>
      </c>
      <c r="I110" s="11">
        <v>55.16</v>
      </c>
      <c r="J110" s="11">
        <v>2.6</v>
      </c>
      <c r="K110" s="11">
        <v>14.2</v>
      </c>
      <c r="L110">
        <v>4.08</v>
      </c>
      <c r="N110" t="b">
        <f t="shared" si="16"/>
        <v>0</v>
      </c>
      <c r="O110">
        <f t="shared" si="13"/>
        <v>-36.74</v>
      </c>
      <c r="P110">
        <f t="shared" si="14"/>
        <v>-19.11</v>
      </c>
      <c r="Q110">
        <f t="shared" si="15"/>
        <v>15.7</v>
      </c>
      <c r="R110">
        <f t="shared" si="17"/>
        <v>9.9999999999999645E-2</v>
      </c>
      <c r="S110" t="b">
        <f t="shared" si="18"/>
        <v>0</v>
      </c>
    </row>
    <row r="111" spans="1:19" x14ac:dyDescent="0.25">
      <c r="A111" s="3">
        <v>44117</v>
      </c>
      <c r="B111" s="4">
        <v>0.46006944444444442</v>
      </c>
      <c r="C111">
        <v>-36.75</v>
      </c>
      <c r="D111">
        <v>-19.14</v>
      </c>
      <c r="E111">
        <v>15.6</v>
      </c>
      <c r="F111" s="11">
        <v>240.5</v>
      </c>
      <c r="G111" s="11">
        <v>-16.399999999999999</v>
      </c>
      <c r="H111" s="11">
        <v>3.3</v>
      </c>
      <c r="I111" s="11">
        <v>55.63</v>
      </c>
      <c r="J111" s="11">
        <v>19.8</v>
      </c>
      <c r="K111" s="11">
        <v>14.2</v>
      </c>
      <c r="L111">
        <v>4.08</v>
      </c>
      <c r="N111" t="b">
        <f t="shared" si="16"/>
        <v>0</v>
      </c>
      <c r="O111">
        <f t="shared" si="13"/>
        <v>-36.74</v>
      </c>
      <c r="P111">
        <f t="shared" si="14"/>
        <v>-19.11</v>
      </c>
      <c r="Q111">
        <f t="shared" si="15"/>
        <v>15.6</v>
      </c>
      <c r="R111">
        <f t="shared" si="17"/>
        <v>3.1622776601684242E-2</v>
      </c>
      <c r="S111" t="b">
        <f t="shared" si="18"/>
        <v>0</v>
      </c>
    </row>
    <row r="112" spans="1:19" x14ac:dyDescent="0.25">
      <c r="A112" s="3">
        <v>44117</v>
      </c>
      <c r="B112" s="4">
        <v>0.46009259259259255</v>
      </c>
      <c r="C112">
        <v>-37.090000000000003</v>
      </c>
      <c r="D112">
        <v>-19.82</v>
      </c>
      <c r="E112">
        <v>15.7</v>
      </c>
      <c r="F112" s="11">
        <v>242.7</v>
      </c>
      <c r="G112" s="11">
        <v>-20.6</v>
      </c>
      <c r="H112" s="11">
        <v>2.2999999999999998</v>
      </c>
      <c r="I112" s="11">
        <v>56.41</v>
      </c>
      <c r="J112" s="11">
        <v>19.8</v>
      </c>
      <c r="K112" s="11">
        <v>14.2</v>
      </c>
      <c r="L112">
        <v>4.08</v>
      </c>
      <c r="N112" t="b">
        <f t="shared" si="16"/>
        <v>0</v>
      </c>
      <c r="O112">
        <f t="shared" si="13"/>
        <v>-36.74</v>
      </c>
      <c r="P112">
        <f t="shared" si="14"/>
        <v>-19.14</v>
      </c>
      <c r="Q112">
        <f t="shared" si="15"/>
        <v>15.6</v>
      </c>
      <c r="R112">
        <f t="shared" si="17"/>
        <v>0.77129760793094682</v>
      </c>
      <c r="S112" t="b">
        <f t="shared" si="18"/>
        <v>0</v>
      </c>
    </row>
    <row r="113" spans="1:19" x14ac:dyDescent="0.25">
      <c r="A113" s="3">
        <v>44117</v>
      </c>
      <c r="B113" s="4">
        <v>0.46011574074074074</v>
      </c>
      <c r="C113">
        <v>-37.380000000000003</v>
      </c>
      <c r="D113">
        <v>-20.46</v>
      </c>
      <c r="E113">
        <v>15.7</v>
      </c>
      <c r="F113" s="11">
        <v>251</v>
      </c>
      <c r="G113" s="11">
        <v>-14.4</v>
      </c>
      <c r="H113" s="11">
        <v>-4.0999999999999996</v>
      </c>
      <c r="I113" s="11">
        <v>57.11</v>
      </c>
      <c r="J113" s="11">
        <v>20.6</v>
      </c>
      <c r="K113" s="11">
        <v>14.2</v>
      </c>
      <c r="L113">
        <v>4.08</v>
      </c>
      <c r="N113" t="b">
        <f t="shared" si="16"/>
        <v>0</v>
      </c>
      <c r="O113">
        <f t="shared" si="13"/>
        <v>-36.74</v>
      </c>
      <c r="P113">
        <f t="shared" si="14"/>
        <v>-19.82</v>
      </c>
      <c r="Q113">
        <f t="shared" si="15"/>
        <v>15.7</v>
      </c>
      <c r="R113">
        <f t="shared" si="17"/>
        <v>0.90509667991878162</v>
      </c>
      <c r="S113" t="b">
        <f t="shared" si="18"/>
        <v>0</v>
      </c>
    </row>
    <row r="114" spans="1:19" x14ac:dyDescent="0.25">
      <c r="A114" s="3">
        <v>44117</v>
      </c>
      <c r="B114" s="4">
        <v>0.46013888888888888</v>
      </c>
      <c r="C114">
        <v>-37.57</v>
      </c>
      <c r="D114">
        <v>-21.05</v>
      </c>
      <c r="E114">
        <v>15.9</v>
      </c>
      <c r="F114" s="11">
        <v>249.8</v>
      </c>
      <c r="G114" s="11">
        <v>-16.8</v>
      </c>
      <c r="H114" s="11">
        <v>-2.5</v>
      </c>
      <c r="I114" s="11">
        <v>57.77</v>
      </c>
      <c r="J114" s="11">
        <v>19.5</v>
      </c>
      <c r="K114" s="11">
        <v>14.2</v>
      </c>
      <c r="L114">
        <v>4.08</v>
      </c>
      <c r="N114" t="b">
        <f t="shared" si="16"/>
        <v>0</v>
      </c>
      <c r="O114">
        <f t="shared" si="13"/>
        <v>-36.74</v>
      </c>
      <c r="P114">
        <f t="shared" si="14"/>
        <v>-20.46</v>
      </c>
      <c r="Q114">
        <f t="shared" si="15"/>
        <v>15.7</v>
      </c>
      <c r="R114">
        <f t="shared" si="17"/>
        <v>1.0377861051295674</v>
      </c>
      <c r="S114" t="b">
        <f t="shared" si="18"/>
        <v>0</v>
      </c>
    </row>
    <row r="115" spans="1:19" x14ac:dyDescent="0.25">
      <c r="A115" s="3">
        <v>44117</v>
      </c>
      <c r="B115" s="4">
        <v>0.46016203703703701</v>
      </c>
      <c r="C115">
        <v>-37.79</v>
      </c>
      <c r="D115">
        <v>-21.68</v>
      </c>
      <c r="E115">
        <v>16</v>
      </c>
      <c r="F115" s="11">
        <v>253.4</v>
      </c>
      <c r="G115" s="11">
        <v>-6.6</v>
      </c>
      <c r="H115" s="11">
        <v>-7.4</v>
      </c>
      <c r="I115" s="11">
        <v>58.44</v>
      </c>
      <c r="J115" s="11">
        <v>19</v>
      </c>
      <c r="K115" s="11">
        <v>14.2</v>
      </c>
      <c r="L115">
        <v>4.08</v>
      </c>
      <c r="N115" t="b">
        <f t="shared" si="16"/>
        <v>0</v>
      </c>
      <c r="O115">
        <f t="shared" si="13"/>
        <v>-36.74</v>
      </c>
      <c r="P115">
        <f t="shared" si="14"/>
        <v>-21.05</v>
      </c>
      <c r="Q115">
        <f t="shared" si="15"/>
        <v>15.9</v>
      </c>
      <c r="R115">
        <f t="shared" si="17"/>
        <v>1.2285764119500231</v>
      </c>
      <c r="S115" t="b">
        <f t="shared" si="18"/>
        <v>0</v>
      </c>
    </row>
    <row r="116" spans="1:19" x14ac:dyDescent="0.25">
      <c r="A116" s="3">
        <v>44117</v>
      </c>
      <c r="B116" s="4">
        <v>0.4601851851851852</v>
      </c>
      <c r="C116">
        <v>-38.07</v>
      </c>
      <c r="D116">
        <v>-22.44</v>
      </c>
      <c r="E116">
        <v>15.9</v>
      </c>
      <c r="F116" s="11">
        <v>251.2</v>
      </c>
      <c r="G116" s="11">
        <v>-7.5</v>
      </c>
      <c r="H116" s="11">
        <v>-1.9</v>
      </c>
      <c r="I116" s="11">
        <v>59.27</v>
      </c>
      <c r="J116" s="11">
        <v>21.2</v>
      </c>
      <c r="K116" s="11">
        <v>14.2</v>
      </c>
      <c r="L116">
        <v>4.08</v>
      </c>
      <c r="N116" t="b">
        <f t="shared" si="16"/>
        <v>0</v>
      </c>
      <c r="O116">
        <f t="shared" si="13"/>
        <v>-36.74</v>
      </c>
      <c r="P116">
        <f t="shared" si="14"/>
        <v>-21.68</v>
      </c>
      <c r="Q116">
        <f t="shared" si="15"/>
        <v>16</v>
      </c>
      <c r="R116">
        <f t="shared" si="17"/>
        <v>1.535089573933716</v>
      </c>
      <c r="S116" t="b">
        <f t="shared" si="18"/>
        <v>0</v>
      </c>
    </row>
    <row r="117" spans="1:19" x14ac:dyDescent="0.25">
      <c r="A117" s="3">
        <v>44117</v>
      </c>
      <c r="B117" s="4">
        <v>0.46020833333333333</v>
      </c>
      <c r="C117">
        <v>-38.36</v>
      </c>
      <c r="D117">
        <v>-23.16</v>
      </c>
      <c r="E117">
        <v>16.2</v>
      </c>
      <c r="F117" s="11">
        <v>247.8</v>
      </c>
      <c r="G117" s="11">
        <v>-5.8</v>
      </c>
      <c r="H117" s="11">
        <v>-4.5999999999999996</v>
      </c>
      <c r="I117" s="11">
        <v>60.13</v>
      </c>
      <c r="J117" s="11">
        <v>21.8</v>
      </c>
      <c r="K117" s="11">
        <v>14.3</v>
      </c>
      <c r="L117">
        <v>4.08</v>
      </c>
      <c r="N117" t="b">
        <f t="shared" si="16"/>
        <v>0</v>
      </c>
      <c r="O117">
        <f t="shared" si="13"/>
        <v>-36.74</v>
      </c>
      <c r="P117">
        <f t="shared" si="14"/>
        <v>-22.44</v>
      </c>
      <c r="Q117">
        <f t="shared" si="15"/>
        <v>15.9</v>
      </c>
      <c r="R117">
        <f t="shared" si="17"/>
        <v>1.7979988876526007</v>
      </c>
      <c r="S117" t="b">
        <f t="shared" si="18"/>
        <v>0</v>
      </c>
    </row>
    <row r="118" spans="1:19" x14ac:dyDescent="0.25">
      <c r="A118" s="3">
        <v>44117</v>
      </c>
      <c r="B118" s="4">
        <v>0.46023148148148146</v>
      </c>
      <c r="C118">
        <v>-38.54</v>
      </c>
      <c r="D118">
        <v>-23.61</v>
      </c>
      <c r="E118">
        <v>16.3</v>
      </c>
      <c r="F118" s="11">
        <v>248.9</v>
      </c>
      <c r="G118" s="11">
        <v>-2.1</v>
      </c>
      <c r="H118" s="11">
        <v>-6.7</v>
      </c>
      <c r="I118" s="11">
        <v>60.63</v>
      </c>
      <c r="J118" s="11">
        <v>13.8</v>
      </c>
      <c r="K118" s="11">
        <v>14.3</v>
      </c>
      <c r="L118">
        <v>4.08</v>
      </c>
      <c r="N118" t="b">
        <f t="shared" si="16"/>
        <v>0</v>
      </c>
      <c r="O118">
        <f t="shared" si="13"/>
        <v>-36.74</v>
      </c>
      <c r="P118">
        <f t="shared" si="14"/>
        <v>-23.16</v>
      </c>
      <c r="Q118">
        <f t="shared" si="15"/>
        <v>16.2</v>
      </c>
      <c r="R118">
        <f t="shared" si="17"/>
        <v>1.8580904176062016</v>
      </c>
      <c r="S118" t="b">
        <f t="shared" si="18"/>
        <v>0</v>
      </c>
    </row>
    <row r="119" spans="1:19" x14ac:dyDescent="0.25">
      <c r="A119" s="3">
        <v>44117</v>
      </c>
      <c r="B119" s="4">
        <v>0.46025462962962965</v>
      </c>
      <c r="C119">
        <v>-38.82</v>
      </c>
      <c r="D119">
        <v>-24.23</v>
      </c>
      <c r="E119">
        <v>16.399999999999999</v>
      </c>
      <c r="F119" s="11">
        <v>250.7</v>
      </c>
      <c r="G119" s="11">
        <v>-6.9</v>
      </c>
      <c r="H119" s="11">
        <v>-2.1</v>
      </c>
      <c r="I119" s="11">
        <v>61.33</v>
      </c>
      <c r="J119" s="11">
        <v>18.100000000000001</v>
      </c>
      <c r="K119" s="11">
        <v>14.3</v>
      </c>
      <c r="L119">
        <v>4.08</v>
      </c>
      <c r="N119" t="b">
        <f t="shared" si="16"/>
        <v>0</v>
      </c>
      <c r="O119">
        <f t="shared" si="13"/>
        <v>-36.74</v>
      </c>
      <c r="P119">
        <f t="shared" si="14"/>
        <v>-23.61</v>
      </c>
      <c r="Q119">
        <f t="shared" si="15"/>
        <v>16.3</v>
      </c>
      <c r="R119">
        <f t="shared" si="17"/>
        <v>2.1727402053628024</v>
      </c>
      <c r="S119" t="b">
        <f t="shared" si="18"/>
        <v>0</v>
      </c>
    </row>
    <row r="120" spans="1:19" x14ac:dyDescent="0.25">
      <c r="A120" s="3">
        <v>44117</v>
      </c>
      <c r="B120" s="4">
        <v>0.46027777777777779</v>
      </c>
      <c r="C120">
        <v>-39.1</v>
      </c>
      <c r="D120">
        <v>-24.89</v>
      </c>
      <c r="E120">
        <v>16.5</v>
      </c>
      <c r="F120" s="11">
        <v>250</v>
      </c>
      <c r="G120" s="11">
        <v>-8.6999999999999993</v>
      </c>
      <c r="H120" s="11">
        <v>1.7</v>
      </c>
      <c r="I120" s="11">
        <v>62.06</v>
      </c>
      <c r="J120" s="11">
        <v>16.899999999999999</v>
      </c>
      <c r="K120" s="11">
        <v>14.3</v>
      </c>
      <c r="L120">
        <v>4.08</v>
      </c>
      <c r="N120" t="b">
        <f t="shared" si="16"/>
        <v>0</v>
      </c>
      <c r="O120">
        <f t="shared" si="13"/>
        <v>-36.74</v>
      </c>
      <c r="P120">
        <f t="shared" si="14"/>
        <v>-24.23</v>
      </c>
      <c r="Q120">
        <f t="shared" si="15"/>
        <v>16.399999999999999</v>
      </c>
      <c r="R120">
        <f t="shared" si="17"/>
        <v>2.4525904672407086</v>
      </c>
      <c r="S120" t="b">
        <f t="shared" si="18"/>
        <v>0</v>
      </c>
    </row>
    <row r="121" spans="1:19" x14ac:dyDescent="0.25">
      <c r="A121" s="3">
        <v>44117</v>
      </c>
      <c r="B121" s="4">
        <v>0.46030092592592592</v>
      </c>
      <c r="C121">
        <v>-39.380000000000003</v>
      </c>
      <c r="D121">
        <v>-25.55</v>
      </c>
      <c r="E121">
        <v>16.600000000000001</v>
      </c>
      <c r="F121" s="11">
        <v>251.3</v>
      </c>
      <c r="G121" s="11">
        <v>-11.2</v>
      </c>
      <c r="H121" s="11">
        <v>-3.5</v>
      </c>
      <c r="I121" s="11">
        <v>62.79</v>
      </c>
      <c r="J121" s="11">
        <v>17.3</v>
      </c>
      <c r="K121" s="11">
        <v>14.3</v>
      </c>
      <c r="L121">
        <v>4.08</v>
      </c>
      <c r="N121" t="b">
        <f t="shared" si="16"/>
        <v>0</v>
      </c>
      <c r="O121">
        <f t="shared" si="13"/>
        <v>-36.74</v>
      </c>
      <c r="P121">
        <f t="shared" si="14"/>
        <v>-24.89</v>
      </c>
      <c r="Q121">
        <f t="shared" si="15"/>
        <v>16.5</v>
      </c>
      <c r="R121">
        <f t="shared" si="17"/>
        <v>2.7230864841205475</v>
      </c>
      <c r="S121" t="b">
        <f t="shared" si="18"/>
        <v>0</v>
      </c>
    </row>
    <row r="122" spans="1:19" x14ac:dyDescent="0.25">
      <c r="A122" s="3">
        <v>44117</v>
      </c>
      <c r="B122" s="4">
        <v>0.46032407407407411</v>
      </c>
      <c r="C122">
        <v>-39.700000000000003</v>
      </c>
      <c r="D122">
        <v>-26.29</v>
      </c>
      <c r="E122">
        <v>16.600000000000001</v>
      </c>
      <c r="F122" s="11">
        <v>249.4</v>
      </c>
      <c r="G122" s="11">
        <v>-13.7</v>
      </c>
      <c r="H122" s="11">
        <v>-0.5</v>
      </c>
      <c r="I122" s="11">
        <v>63.59</v>
      </c>
      <c r="J122" s="11">
        <v>20.3</v>
      </c>
      <c r="K122" s="11">
        <v>14.3</v>
      </c>
      <c r="L122">
        <v>4.08</v>
      </c>
      <c r="N122" t="b">
        <f t="shared" si="16"/>
        <v>0</v>
      </c>
      <c r="O122">
        <f t="shared" si="13"/>
        <v>-36.74</v>
      </c>
      <c r="P122">
        <f t="shared" si="14"/>
        <v>-25.55</v>
      </c>
      <c r="Q122">
        <f t="shared" si="15"/>
        <v>16.600000000000001</v>
      </c>
      <c r="R122">
        <f t="shared" si="17"/>
        <v>3.0510981629570693</v>
      </c>
      <c r="S122" t="b">
        <f t="shared" si="18"/>
        <v>0</v>
      </c>
    </row>
    <row r="123" spans="1:19" x14ac:dyDescent="0.25">
      <c r="A123" s="3">
        <v>44117</v>
      </c>
      <c r="B123" s="4">
        <v>0.46034722222222224</v>
      </c>
      <c r="C123">
        <v>-40.04</v>
      </c>
      <c r="D123">
        <v>-27.03</v>
      </c>
      <c r="E123">
        <v>16.7</v>
      </c>
      <c r="F123" s="11">
        <v>244.5</v>
      </c>
      <c r="G123" s="11">
        <v>-17.100000000000001</v>
      </c>
      <c r="H123" s="11">
        <v>-4.7</v>
      </c>
      <c r="I123" s="11">
        <v>64.42</v>
      </c>
      <c r="J123" s="11">
        <v>20.9</v>
      </c>
      <c r="K123" s="11">
        <v>14.3</v>
      </c>
      <c r="L123">
        <v>4.08</v>
      </c>
      <c r="N123" t="b">
        <f t="shared" si="16"/>
        <v>0</v>
      </c>
      <c r="O123">
        <f t="shared" si="13"/>
        <v>-36.74</v>
      </c>
      <c r="P123">
        <f t="shared" si="14"/>
        <v>-26.29</v>
      </c>
      <c r="Q123">
        <f t="shared" si="15"/>
        <v>16.600000000000001</v>
      </c>
      <c r="R123">
        <f t="shared" si="17"/>
        <v>3.3834302120776756</v>
      </c>
      <c r="S123" t="b">
        <f t="shared" si="18"/>
        <v>0</v>
      </c>
    </row>
    <row r="124" spans="1:19" x14ac:dyDescent="0.25">
      <c r="A124" s="3">
        <v>44117</v>
      </c>
      <c r="B124" s="4">
        <v>0.46037037037037037</v>
      </c>
      <c r="C124">
        <v>-40.299999999999997</v>
      </c>
      <c r="D124">
        <v>-27.6</v>
      </c>
      <c r="E124">
        <v>17.100000000000001</v>
      </c>
      <c r="F124" s="11">
        <v>242.5</v>
      </c>
      <c r="G124" s="11">
        <v>-19.2</v>
      </c>
      <c r="H124" s="11">
        <v>-1.6</v>
      </c>
      <c r="I124" s="11">
        <v>65.17</v>
      </c>
      <c r="J124" s="11">
        <v>19</v>
      </c>
      <c r="K124" s="11">
        <v>14.3</v>
      </c>
      <c r="L124">
        <v>4.08</v>
      </c>
      <c r="N124" t="b">
        <f t="shared" si="16"/>
        <v>0</v>
      </c>
      <c r="O124">
        <f t="shared" si="13"/>
        <v>-36.74</v>
      </c>
      <c r="P124">
        <f t="shared" si="14"/>
        <v>-27.03</v>
      </c>
      <c r="Q124">
        <f t="shared" si="15"/>
        <v>16.7</v>
      </c>
      <c r="R124">
        <f t="shared" si="17"/>
        <v>3.6274646793593961</v>
      </c>
      <c r="S124" t="b">
        <f t="shared" si="18"/>
        <v>0</v>
      </c>
    </row>
    <row r="125" spans="1:19" x14ac:dyDescent="0.25">
      <c r="A125" s="3">
        <v>44117</v>
      </c>
      <c r="B125" s="4">
        <v>0.46039351851851856</v>
      </c>
      <c r="C125">
        <v>-40.590000000000003</v>
      </c>
      <c r="D125">
        <v>-28.22</v>
      </c>
      <c r="E125">
        <v>17.100000000000001</v>
      </c>
      <c r="F125" s="11">
        <v>240.7</v>
      </c>
      <c r="G125" s="11">
        <v>-21</v>
      </c>
      <c r="H125" s="11">
        <v>-2.5</v>
      </c>
      <c r="I125" s="11">
        <v>65.849999999999994</v>
      </c>
      <c r="J125" s="11">
        <v>19.5</v>
      </c>
      <c r="K125" s="11">
        <v>14.3</v>
      </c>
      <c r="L125">
        <v>4.08</v>
      </c>
      <c r="N125" t="b">
        <f t="shared" si="16"/>
        <v>0</v>
      </c>
      <c r="O125">
        <f t="shared" si="13"/>
        <v>-36.74</v>
      </c>
      <c r="P125">
        <f t="shared" si="14"/>
        <v>-27.6</v>
      </c>
      <c r="Q125">
        <f t="shared" si="15"/>
        <v>17.100000000000001</v>
      </c>
      <c r="R125">
        <f t="shared" si="17"/>
        <v>3.8996025438498227</v>
      </c>
      <c r="S125" t="b">
        <f t="shared" si="18"/>
        <v>0</v>
      </c>
    </row>
    <row r="126" spans="1:19" x14ac:dyDescent="0.25">
      <c r="A126" s="3">
        <v>44117</v>
      </c>
      <c r="B126" s="4">
        <v>0.4604166666666667</v>
      </c>
      <c r="C126">
        <v>-40.880000000000003</v>
      </c>
      <c r="D126">
        <v>-28.8</v>
      </c>
      <c r="E126">
        <v>17.3</v>
      </c>
      <c r="F126" s="11">
        <v>241.9</v>
      </c>
      <c r="G126" s="11">
        <v>-23.4</v>
      </c>
      <c r="H126" s="11">
        <v>-3.8</v>
      </c>
      <c r="I126" s="11">
        <v>66.52</v>
      </c>
      <c r="J126" s="11">
        <v>20</v>
      </c>
      <c r="K126" s="11">
        <v>14.3</v>
      </c>
      <c r="L126">
        <v>4.08</v>
      </c>
      <c r="N126" t="b">
        <f t="shared" si="16"/>
        <v>0</v>
      </c>
      <c r="O126">
        <f t="shared" si="13"/>
        <v>-36.74</v>
      </c>
      <c r="P126">
        <f t="shared" si="14"/>
        <v>-28.22</v>
      </c>
      <c r="Q126">
        <f t="shared" si="15"/>
        <v>17.100000000000001</v>
      </c>
      <c r="R126">
        <f t="shared" si="17"/>
        <v>4.1852120615328445</v>
      </c>
      <c r="S126" t="b">
        <f t="shared" si="18"/>
        <v>0</v>
      </c>
    </row>
    <row r="127" spans="1:19" x14ac:dyDescent="0.25">
      <c r="A127" s="3">
        <v>44117</v>
      </c>
      <c r="B127" s="4">
        <v>0.46043981481481483</v>
      </c>
      <c r="C127">
        <v>-41.16</v>
      </c>
      <c r="D127">
        <v>-29.41</v>
      </c>
      <c r="E127">
        <v>17.3</v>
      </c>
      <c r="F127" s="11">
        <v>244.5</v>
      </c>
      <c r="G127" s="11">
        <v>-19.8</v>
      </c>
      <c r="H127" s="11">
        <v>-1.5</v>
      </c>
      <c r="I127" s="11">
        <v>67.2</v>
      </c>
      <c r="J127" s="11">
        <v>20.9</v>
      </c>
      <c r="K127" s="11">
        <v>14.3</v>
      </c>
      <c r="L127">
        <v>4.08</v>
      </c>
      <c r="N127" t="b">
        <f t="shared" si="16"/>
        <v>0</v>
      </c>
      <c r="O127">
        <f t="shared" si="13"/>
        <v>-36.74</v>
      </c>
      <c r="P127">
        <f t="shared" si="14"/>
        <v>-28.8</v>
      </c>
      <c r="Q127">
        <f t="shared" si="15"/>
        <v>17.3</v>
      </c>
      <c r="R127">
        <f t="shared" si="17"/>
        <v>4.4618942165855913</v>
      </c>
      <c r="S127" t="b">
        <f t="shared" si="18"/>
        <v>0</v>
      </c>
    </row>
    <row r="128" spans="1:19" x14ac:dyDescent="0.25">
      <c r="A128" s="3">
        <v>44117</v>
      </c>
      <c r="B128" s="4">
        <v>0.46046296296296302</v>
      </c>
      <c r="C128">
        <v>-41.49</v>
      </c>
      <c r="D128">
        <v>-30.13</v>
      </c>
      <c r="E128">
        <v>17.399999999999999</v>
      </c>
      <c r="F128" s="11">
        <v>240.5</v>
      </c>
      <c r="G128" s="11">
        <v>-24.9</v>
      </c>
      <c r="H128" s="11">
        <v>1.3</v>
      </c>
      <c r="I128" s="11">
        <v>68.010000000000005</v>
      </c>
      <c r="J128" s="11">
        <v>26.4</v>
      </c>
      <c r="K128" s="11">
        <v>14.3</v>
      </c>
      <c r="L128">
        <v>4.08</v>
      </c>
      <c r="N128" t="b">
        <f t="shared" si="16"/>
        <v>0</v>
      </c>
      <c r="O128">
        <f t="shared" ref="O128:O191" si="19">IF(N127,C127,O127)</f>
        <v>-36.74</v>
      </c>
      <c r="P128">
        <f t="shared" ref="P128:P191" si="20">IF(O127,D127,P127)</f>
        <v>-29.41</v>
      </c>
      <c r="Q128">
        <f t="shared" ref="Q128:Q191" si="21">IF(P127,E127,Q127)</f>
        <v>17.3</v>
      </c>
      <c r="R128">
        <f t="shared" si="17"/>
        <v>4.8052991582210565</v>
      </c>
      <c r="S128" t="b">
        <f t="shared" si="18"/>
        <v>0</v>
      </c>
    </row>
    <row r="129" spans="1:19" x14ac:dyDescent="0.25">
      <c r="A129" s="3">
        <v>44117</v>
      </c>
      <c r="B129" s="4">
        <v>0.4604861111111111</v>
      </c>
      <c r="C129">
        <v>-41.76</v>
      </c>
      <c r="D129">
        <v>-30.63</v>
      </c>
      <c r="E129">
        <v>17.7</v>
      </c>
      <c r="F129" s="11">
        <v>241.4</v>
      </c>
      <c r="G129" s="11">
        <v>-23.1</v>
      </c>
      <c r="H129" s="11">
        <v>1.9</v>
      </c>
      <c r="I129" s="11">
        <v>68.66</v>
      </c>
      <c r="J129" s="11">
        <v>16.899999999999999</v>
      </c>
      <c r="K129" s="11">
        <v>14.3</v>
      </c>
      <c r="L129">
        <v>4.08</v>
      </c>
      <c r="N129" t="b">
        <f t="shared" si="16"/>
        <v>0</v>
      </c>
      <c r="O129">
        <f t="shared" si="19"/>
        <v>-36.74</v>
      </c>
      <c r="P129">
        <f t="shared" si="20"/>
        <v>-30.13</v>
      </c>
      <c r="Q129">
        <f t="shared" si="21"/>
        <v>17.399999999999999</v>
      </c>
      <c r="R129">
        <f t="shared" si="17"/>
        <v>5.0537510821171194</v>
      </c>
      <c r="S129" t="b">
        <f t="shared" si="18"/>
        <v>0</v>
      </c>
    </row>
    <row r="130" spans="1:19" x14ac:dyDescent="0.25">
      <c r="A130" s="3">
        <v>44117</v>
      </c>
      <c r="B130" s="4">
        <v>0.46050925925925923</v>
      </c>
      <c r="C130">
        <v>-41.92</v>
      </c>
      <c r="D130">
        <v>-30.92</v>
      </c>
      <c r="E130">
        <v>18</v>
      </c>
      <c r="F130" s="11">
        <v>239.4</v>
      </c>
      <c r="G130" s="11">
        <v>-19.899999999999999</v>
      </c>
      <c r="H130" s="11">
        <v>8.3000000000000007</v>
      </c>
      <c r="I130" s="11">
        <v>69.180000000000007</v>
      </c>
      <c r="J130" s="11">
        <v>19.3</v>
      </c>
      <c r="K130" s="11">
        <v>14.3</v>
      </c>
      <c r="L130">
        <v>4.08</v>
      </c>
      <c r="N130" t="b">
        <f t="shared" si="16"/>
        <v>0</v>
      </c>
      <c r="O130">
        <f t="shared" si="19"/>
        <v>-36.74</v>
      </c>
      <c r="P130">
        <f t="shared" si="20"/>
        <v>-30.63</v>
      </c>
      <c r="Q130">
        <f t="shared" si="21"/>
        <v>17.7</v>
      </c>
      <c r="R130">
        <f t="shared" si="17"/>
        <v>5.1967778478591908</v>
      </c>
      <c r="S130" t="b">
        <f t="shared" si="18"/>
        <v>0</v>
      </c>
    </row>
    <row r="131" spans="1:19" x14ac:dyDescent="0.25">
      <c r="A131" s="3">
        <v>44117</v>
      </c>
      <c r="B131" s="4">
        <v>0.46053240740740736</v>
      </c>
      <c r="C131">
        <v>-42.02</v>
      </c>
      <c r="D131">
        <v>-31.09</v>
      </c>
      <c r="E131">
        <v>18.100000000000001</v>
      </c>
      <c r="F131" s="11">
        <v>235.4</v>
      </c>
      <c r="G131" s="11">
        <v>-19.899999999999999</v>
      </c>
      <c r="H131" s="11">
        <v>0</v>
      </c>
      <c r="I131" s="11">
        <v>69.459999999999994</v>
      </c>
      <c r="J131" s="11">
        <v>7.8</v>
      </c>
      <c r="K131" s="11">
        <v>14.3</v>
      </c>
      <c r="L131">
        <v>4.08</v>
      </c>
      <c r="N131" t="b">
        <f t="shared" ref="N131:N194" si="22">AND(OR(R131&gt;min_dist,S131,A132=0),A131&lt;&gt;0)</f>
        <v>0</v>
      </c>
      <c r="O131">
        <f t="shared" si="19"/>
        <v>-36.74</v>
      </c>
      <c r="P131">
        <f t="shared" si="20"/>
        <v>-30.92</v>
      </c>
      <c r="Q131">
        <f t="shared" si="21"/>
        <v>18</v>
      </c>
      <c r="R131">
        <f t="shared" ref="R131:R194" si="23">IF(A131=0,0,SQRT((C131-O131)^2+(D131-P131)^2+(E131-Q131)^2))</f>
        <v>5.2836824280041679</v>
      </c>
      <c r="S131" t="b">
        <f t="shared" ref="S131:S194" si="24">AND(MOD(L131,1)=0,L131&lt;0)</f>
        <v>0</v>
      </c>
    </row>
    <row r="132" spans="1:19" x14ac:dyDescent="0.25">
      <c r="A132" s="3">
        <v>44117</v>
      </c>
      <c r="B132" s="4">
        <v>0.46055555555555555</v>
      </c>
      <c r="C132">
        <v>-42.04</v>
      </c>
      <c r="D132">
        <v>-31.11</v>
      </c>
      <c r="E132">
        <v>18.100000000000001</v>
      </c>
      <c r="F132" s="11">
        <v>243</v>
      </c>
      <c r="G132" s="11">
        <v>-20.8</v>
      </c>
      <c r="H132" s="11">
        <v>-1.5</v>
      </c>
      <c r="I132" s="11">
        <v>69.489999999999995</v>
      </c>
      <c r="J132" s="11">
        <v>0</v>
      </c>
      <c r="K132" s="11">
        <v>14.3</v>
      </c>
      <c r="L132">
        <v>4.08</v>
      </c>
      <c r="N132" t="b">
        <f t="shared" si="22"/>
        <v>0</v>
      </c>
      <c r="O132">
        <f t="shared" si="19"/>
        <v>-36.74</v>
      </c>
      <c r="P132">
        <f t="shared" si="20"/>
        <v>-31.09</v>
      </c>
      <c r="Q132">
        <f t="shared" si="21"/>
        <v>18.100000000000001</v>
      </c>
      <c r="R132">
        <f t="shared" si="23"/>
        <v>5.3000377357147155</v>
      </c>
      <c r="S132" t="b">
        <f t="shared" si="24"/>
        <v>0</v>
      </c>
    </row>
    <row r="133" spans="1:19" x14ac:dyDescent="0.25">
      <c r="A133" s="3">
        <v>44117</v>
      </c>
      <c r="B133" s="4">
        <v>0.46056712962962965</v>
      </c>
      <c r="C133">
        <v>-42.04</v>
      </c>
      <c r="D133">
        <v>-31.11</v>
      </c>
      <c r="E133">
        <v>18.100000000000001</v>
      </c>
      <c r="F133" s="11">
        <v>243.7</v>
      </c>
      <c r="G133" s="11">
        <v>-21.8</v>
      </c>
      <c r="H133" s="11">
        <v>-5.5</v>
      </c>
      <c r="I133" s="11">
        <v>69.489999999999995</v>
      </c>
      <c r="J133" s="11">
        <v>0</v>
      </c>
      <c r="K133" s="11">
        <v>14.3</v>
      </c>
      <c r="L133">
        <v>-4</v>
      </c>
      <c r="N133" t="b">
        <f t="shared" si="22"/>
        <v>1</v>
      </c>
      <c r="O133">
        <f t="shared" si="19"/>
        <v>-36.74</v>
      </c>
      <c r="P133">
        <f t="shared" si="20"/>
        <v>-31.11</v>
      </c>
      <c r="Q133">
        <f t="shared" si="21"/>
        <v>18.100000000000001</v>
      </c>
      <c r="R133">
        <f t="shared" si="23"/>
        <v>5.2999999999999972</v>
      </c>
      <c r="S133" t="b">
        <f t="shared" si="24"/>
        <v>1</v>
      </c>
    </row>
    <row r="134" spans="1:19" x14ac:dyDescent="0.25">
      <c r="A134" s="3">
        <v>44117</v>
      </c>
      <c r="B134" s="4">
        <v>0.4606365740740741</v>
      </c>
      <c r="C134">
        <v>-42.04</v>
      </c>
      <c r="D134">
        <v>-31.11</v>
      </c>
      <c r="E134">
        <v>18.100000000000001</v>
      </c>
      <c r="F134" s="11">
        <v>193.6</v>
      </c>
      <c r="G134" s="11">
        <v>6.1</v>
      </c>
      <c r="H134" s="11">
        <v>-1.1000000000000001</v>
      </c>
      <c r="I134" s="11">
        <v>69.489999999999995</v>
      </c>
      <c r="J134" s="11">
        <v>1.9</v>
      </c>
      <c r="K134" s="11">
        <v>14.3</v>
      </c>
      <c r="L134">
        <v>4.08</v>
      </c>
      <c r="N134" t="b">
        <f t="shared" si="22"/>
        <v>0</v>
      </c>
      <c r="O134">
        <f t="shared" si="19"/>
        <v>-42.04</v>
      </c>
      <c r="P134">
        <f t="shared" si="20"/>
        <v>-31.11</v>
      </c>
      <c r="Q134">
        <f t="shared" si="21"/>
        <v>18.100000000000001</v>
      </c>
      <c r="R134">
        <f t="shared" si="23"/>
        <v>0</v>
      </c>
      <c r="S134" t="b">
        <f t="shared" si="24"/>
        <v>0</v>
      </c>
    </row>
    <row r="135" spans="1:19" x14ac:dyDescent="0.25">
      <c r="A135" s="3">
        <v>44117</v>
      </c>
      <c r="B135" s="4">
        <v>0.46065972222222223</v>
      </c>
      <c r="C135">
        <v>-42.31</v>
      </c>
      <c r="D135">
        <v>-31.18</v>
      </c>
      <c r="E135">
        <v>18.100000000000001</v>
      </c>
      <c r="F135" s="11">
        <v>194.6</v>
      </c>
      <c r="G135" s="11">
        <v>-5</v>
      </c>
      <c r="H135" s="11">
        <v>-6.5</v>
      </c>
      <c r="I135" s="11">
        <v>69.760000000000005</v>
      </c>
      <c r="J135" s="11">
        <v>21.8</v>
      </c>
      <c r="K135" s="11">
        <v>14.3</v>
      </c>
      <c r="L135">
        <v>4.08</v>
      </c>
      <c r="N135" t="b">
        <f t="shared" si="22"/>
        <v>0</v>
      </c>
      <c r="O135">
        <f t="shared" si="19"/>
        <v>-42.04</v>
      </c>
      <c r="P135">
        <f t="shared" si="20"/>
        <v>-31.11</v>
      </c>
      <c r="Q135">
        <f t="shared" si="21"/>
        <v>18.100000000000001</v>
      </c>
      <c r="R135">
        <f t="shared" si="23"/>
        <v>0.27892651361963017</v>
      </c>
      <c r="S135" t="b">
        <f t="shared" si="24"/>
        <v>0</v>
      </c>
    </row>
    <row r="136" spans="1:19" x14ac:dyDescent="0.25">
      <c r="A136" s="3">
        <v>44117</v>
      </c>
      <c r="B136" s="4">
        <v>0.46068287037037042</v>
      </c>
      <c r="C136">
        <v>-42.92</v>
      </c>
      <c r="D136">
        <v>-31.33</v>
      </c>
      <c r="E136">
        <v>18</v>
      </c>
      <c r="F136" s="11">
        <v>195.6</v>
      </c>
      <c r="G136" s="11">
        <v>-1.3</v>
      </c>
      <c r="H136" s="11">
        <v>-6.5</v>
      </c>
      <c r="I136" s="11">
        <v>70.41</v>
      </c>
      <c r="J136" s="11">
        <v>17.899999999999999</v>
      </c>
      <c r="K136" s="11">
        <v>14.3</v>
      </c>
      <c r="L136">
        <v>4.08</v>
      </c>
      <c r="N136" t="b">
        <f t="shared" si="22"/>
        <v>0</v>
      </c>
      <c r="O136">
        <f t="shared" si="19"/>
        <v>-42.04</v>
      </c>
      <c r="P136">
        <f t="shared" si="20"/>
        <v>-31.18</v>
      </c>
      <c r="Q136">
        <f t="shared" si="21"/>
        <v>18.100000000000001</v>
      </c>
      <c r="R136">
        <f t="shared" si="23"/>
        <v>0.89827612681179736</v>
      </c>
      <c r="S136" t="b">
        <f t="shared" si="24"/>
        <v>0</v>
      </c>
    </row>
    <row r="137" spans="1:19" x14ac:dyDescent="0.25">
      <c r="A137" s="3">
        <v>44117</v>
      </c>
      <c r="B137" s="4">
        <v>0.4607060185185185</v>
      </c>
      <c r="C137">
        <v>-43.47</v>
      </c>
      <c r="D137">
        <v>-31.51</v>
      </c>
      <c r="E137">
        <v>17.899999999999999</v>
      </c>
      <c r="F137" s="11">
        <v>195.7</v>
      </c>
      <c r="G137" s="11">
        <v>11.9</v>
      </c>
      <c r="H137" s="11">
        <v>-3.9</v>
      </c>
      <c r="I137" s="11">
        <v>71.02</v>
      </c>
      <c r="J137" s="11">
        <v>23.1</v>
      </c>
      <c r="K137" s="11">
        <v>14.3</v>
      </c>
      <c r="L137">
        <v>4.08</v>
      </c>
      <c r="N137" t="b">
        <f t="shared" si="22"/>
        <v>0</v>
      </c>
      <c r="O137">
        <f t="shared" si="19"/>
        <v>-42.04</v>
      </c>
      <c r="P137">
        <f t="shared" si="20"/>
        <v>-31.33</v>
      </c>
      <c r="Q137">
        <f t="shared" si="21"/>
        <v>18</v>
      </c>
      <c r="R137">
        <f t="shared" si="23"/>
        <v>1.4447491131680963</v>
      </c>
      <c r="S137" t="b">
        <f t="shared" si="24"/>
        <v>0</v>
      </c>
    </row>
    <row r="138" spans="1:19" x14ac:dyDescent="0.25">
      <c r="A138" s="3">
        <v>44117</v>
      </c>
      <c r="B138" s="4">
        <v>0.46072916666666663</v>
      </c>
      <c r="C138">
        <v>-44.02</v>
      </c>
      <c r="D138">
        <v>-31.65</v>
      </c>
      <c r="E138">
        <v>17.8</v>
      </c>
      <c r="F138" s="11">
        <v>199.1</v>
      </c>
      <c r="G138" s="11">
        <v>15.5</v>
      </c>
      <c r="H138" s="11">
        <v>2.4</v>
      </c>
      <c r="I138" s="11">
        <v>71.59</v>
      </c>
      <c r="J138" s="11">
        <v>16</v>
      </c>
      <c r="K138" s="11">
        <v>14.3</v>
      </c>
      <c r="L138">
        <v>4.08</v>
      </c>
      <c r="N138" t="b">
        <f t="shared" si="22"/>
        <v>0</v>
      </c>
      <c r="O138">
        <f t="shared" si="19"/>
        <v>-42.04</v>
      </c>
      <c r="P138">
        <f t="shared" si="20"/>
        <v>-31.51</v>
      </c>
      <c r="Q138">
        <f t="shared" si="21"/>
        <v>17.899999999999999</v>
      </c>
      <c r="R138">
        <f t="shared" si="23"/>
        <v>1.9874606914351829</v>
      </c>
      <c r="S138" t="b">
        <f t="shared" si="24"/>
        <v>0</v>
      </c>
    </row>
    <row r="139" spans="1:19" x14ac:dyDescent="0.25">
      <c r="A139" s="3">
        <v>44117</v>
      </c>
      <c r="B139" s="4">
        <v>0.46075231481481477</v>
      </c>
      <c r="C139">
        <v>-44.71</v>
      </c>
      <c r="D139">
        <v>-31.89</v>
      </c>
      <c r="E139">
        <v>17.8</v>
      </c>
      <c r="F139" s="11">
        <v>199.7</v>
      </c>
      <c r="G139" s="11">
        <v>14.4</v>
      </c>
      <c r="H139" s="11">
        <v>0.9</v>
      </c>
      <c r="I139" s="11">
        <v>72.319999999999993</v>
      </c>
      <c r="J139" s="11">
        <v>20.6</v>
      </c>
      <c r="K139" s="11">
        <v>14.3</v>
      </c>
      <c r="L139">
        <v>4.08</v>
      </c>
      <c r="N139" t="b">
        <f t="shared" si="22"/>
        <v>0</v>
      </c>
      <c r="O139">
        <f t="shared" si="19"/>
        <v>-42.04</v>
      </c>
      <c r="P139">
        <f t="shared" si="20"/>
        <v>-31.65</v>
      </c>
      <c r="Q139">
        <f t="shared" si="21"/>
        <v>17.8</v>
      </c>
      <c r="R139">
        <f t="shared" si="23"/>
        <v>2.6807648162418145</v>
      </c>
      <c r="S139" t="b">
        <f t="shared" si="24"/>
        <v>0</v>
      </c>
    </row>
    <row r="140" spans="1:19" x14ac:dyDescent="0.25">
      <c r="A140" s="3">
        <v>44117</v>
      </c>
      <c r="B140" s="4">
        <v>0.46077546296296296</v>
      </c>
      <c r="C140">
        <v>-45.29</v>
      </c>
      <c r="D140">
        <v>-32.1</v>
      </c>
      <c r="E140">
        <v>17.600000000000001</v>
      </c>
      <c r="F140" s="11">
        <v>200.1</v>
      </c>
      <c r="G140" s="11">
        <v>11</v>
      </c>
      <c r="H140" s="11">
        <v>2.1</v>
      </c>
      <c r="I140" s="11">
        <v>72.97</v>
      </c>
      <c r="J140" s="11">
        <v>15.2</v>
      </c>
      <c r="K140" s="11">
        <v>14.3</v>
      </c>
      <c r="L140">
        <v>4.08</v>
      </c>
      <c r="N140" t="b">
        <f t="shared" si="22"/>
        <v>0</v>
      </c>
      <c r="O140">
        <f t="shared" si="19"/>
        <v>-42.04</v>
      </c>
      <c r="P140">
        <f t="shared" si="20"/>
        <v>-31.89</v>
      </c>
      <c r="Q140">
        <f t="shared" si="21"/>
        <v>17.8</v>
      </c>
      <c r="R140">
        <f t="shared" si="23"/>
        <v>3.2629128091323554</v>
      </c>
      <c r="S140" t="b">
        <f t="shared" si="24"/>
        <v>0</v>
      </c>
    </row>
    <row r="141" spans="1:19" x14ac:dyDescent="0.25">
      <c r="A141" s="3">
        <v>44117</v>
      </c>
      <c r="B141" s="4">
        <v>0.46079861111111109</v>
      </c>
      <c r="C141">
        <v>-45.96</v>
      </c>
      <c r="D141">
        <v>-32.35</v>
      </c>
      <c r="E141">
        <v>17.5</v>
      </c>
      <c r="F141" s="11">
        <v>198.9</v>
      </c>
      <c r="G141" s="11">
        <v>9.1</v>
      </c>
      <c r="H141" s="11">
        <v>-0.9</v>
      </c>
      <c r="I141" s="11">
        <v>73.7</v>
      </c>
      <c r="J141" s="11">
        <v>17.899999999999999</v>
      </c>
      <c r="K141" s="11">
        <v>14.3</v>
      </c>
      <c r="L141">
        <v>4.08</v>
      </c>
      <c r="N141" t="b">
        <f t="shared" si="22"/>
        <v>0</v>
      </c>
      <c r="O141">
        <f t="shared" si="19"/>
        <v>-42.04</v>
      </c>
      <c r="P141">
        <f t="shared" si="20"/>
        <v>-32.1</v>
      </c>
      <c r="Q141">
        <f t="shared" si="21"/>
        <v>17.600000000000001</v>
      </c>
      <c r="R141">
        <f t="shared" si="23"/>
        <v>3.9292365670699967</v>
      </c>
      <c r="S141" t="b">
        <f t="shared" si="24"/>
        <v>0</v>
      </c>
    </row>
    <row r="142" spans="1:19" x14ac:dyDescent="0.25">
      <c r="A142" s="3">
        <v>44117</v>
      </c>
      <c r="B142" s="4">
        <v>0.46082175925925922</v>
      </c>
      <c r="C142">
        <v>-46.76</v>
      </c>
      <c r="D142">
        <v>-32.630000000000003</v>
      </c>
      <c r="E142">
        <v>17.5</v>
      </c>
      <c r="F142" s="11">
        <v>197.9</v>
      </c>
      <c r="G142" s="11">
        <v>10.3</v>
      </c>
      <c r="H142" s="11">
        <v>-3.1</v>
      </c>
      <c r="I142" s="11">
        <v>74.55</v>
      </c>
      <c r="J142" s="11">
        <v>23.1</v>
      </c>
      <c r="K142" s="11">
        <v>14.3</v>
      </c>
      <c r="L142">
        <v>4.08</v>
      </c>
      <c r="N142" t="b">
        <f t="shared" si="22"/>
        <v>0</v>
      </c>
      <c r="O142">
        <f t="shared" si="19"/>
        <v>-42.04</v>
      </c>
      <c r="P142">
        <f t="shared" si="20"/>
        <v>-32.35</v>
      </c>
      <c r="Q142">
        <f t="shared" si="21"/>
        <v>17.5</v>
      </c>
      <c r="R142">
        <f t="shared" si="23"/>
        <v>4.7282977909602932</v>
      </c>
      <c r="S142" t="b">
        <f t="shared" si="24"/>
        <v>0</v>
      </c>
    </row>
    <row r="143" spans="1:19" x14ac:dyDescent="0.25">
      <c r="A143" s="3">
        <v>44117</v>
      </c>
      <c r="B143" s="4">
        <v>0.46084490740740741</v>
      </c>
      <c r="C143">
        <v>-47.55</v>
      </c>
      <c r="D143">
        <v>-32.92</v>
      </c>
      <c r="E143">
        <v>17.399999999999999</v>
      </c>
      <c r="F143" s="11">
        <v>199.3</v>
      </c>
      <c r="G143" s="11">
        <v>21.3</v>
      </c>
      <c r="H143" s="11">
        <v>-3</v>
      </c>
      <c r="I143" s="11">
        <v>75.41</v>
      </c>
      <c r="J143" s="11">
        <v>25.5</v>
      </c>
      <c r="K143" s="11">
        <v>14.3</v>
      </c>
      <c r="L143">
        <v>4.08</v>
      </c>
      <c r="N143" t="b">
        <f t="shared" si="22"/>
        <v>0</v>
      </c>
      <c r="O143">
        <f t="shared" si="19"/>
        <v>-42.04</v>
      </c>
      <c r="P143">
        <f t="shared" si="20"/>
        <v>-32.630000000000003</v>
      </c>
      <c r="Q143">
        <f t="shared" si="21"/>
        <v>17.5</v>
      </c>
      <c r="R143">
        <f t="shared" si="23"/>
        <v>5.5185324136041798</v>
      </c>
      <c r="S143" t="b">
        <f t="shared" si="24"/>
        <v>0</v>
      </c>
    </row>
    <row r="144" spans="1:19" x14ac:dyDescent="0.25">
      <c r="A144" s="3">
        <v>44117</v>
      </c>
      <c r="B144" s="4">
        <v>0.46086805555555554</v>
      </c>
      <c r="C144">
        <v>-48.4</v>
      </c>
      <c r="D144">
        <v>-33.19</v>
      </c>
      <c r="E144">
        <v>17.3</v>
      </c>
      <c r="F144" s="11">
        <v>195.9</v>
      </c>
      <c r="G144" s="11">
        <v>19.8</v>
      </c>
      <c r="H144" s="11">
        <v>-10.199999999999999</v>
      </c>
      <c r="I144" s="11">
        <v>76.31</v>
      </c>
      <c r="J144" s="11">
        <v>29.5</v>
      </c>
      <c r="K144" s="11">
        <v>14.3</v>
      </c>
      <c r="L144">
        <v>4.08</v>
      </c>
      <c r="N144" t="b">
        <f t="shared" si="22"/>
        <v>0</v>
      </c>
      <c r="O144">
        <f t="shared" si="19"/>
        <v>-42.04</v>
      </c>
      <c r="P144">
        <f t="shared" si="20"/>
        <v>-32.92</v>
      </c>
      <c r="Q144">
        <f t="shared" si="21"/>
        <v>17.399999999999999</v>
      </c>
      <c r="R144">
        <f t="shared" si="23"/>
        <v>6.3665139597742177</v>
      </c>
      <c r="S144" t="b">
        <f t="shared" si="24"/>
        <v>0</v>
      </c>
    </row>
    <row r="145" spans="1:19" x14ac:dyDescent="0.25">
      <c r="A145" s="3">
        <v>44117</v>
      </c>
      <c r="B145" s="4">
        <v>0.46089120370370368</v>
      </c>
      <c r="C145">
        <v>-49.06</v>
      </c>
      <c r="D145">
        <v>-33.4</v>
      </c>
      <c r="E145">
        <v>16.899999999999999</v>
      </c>
      <c r="F145" s="11">
        <v>196.7</v>
      </c>
      <c r="G145" s="11">
        <v>27.7</v>
      </c>
      <c r="H145" s="11">
        <v>-3.6</v>
      </c>
      <c r="I145" s="11">
        <v>77.11</v>
      </c>
      <c r="J145" s="11">
        <v>32</v>
      </c>
      <c r="K145" s="11">
        <v>14.3</v>
      </c>
      <c r="L145">
        <v>4.08</v>
      </c>
      <c r="N145" t="b">
        <f t="shared" si="22"/>
        <v>0</v>
      </c>
      <c r="O145">
        <f t="shared" si="19"/>
        <v>-42.04</v>
      </c>
      <c r="P145">
        <f t="shared" si="20"/>
        <v>-33.19</v>
      </c>
      <c r="Q145">
        <f t="shared" si="21"/>
        <v>17.3</v>
      </c>
      <c r="R145">
        <f t="shared" si="23"/>
        <v>7.0345220164557052</v>
      </c>
      <c r="S145" t="b">
        <f t="shared" si="24"/>
        <v>0</v>
      </c>
    </row>
    <row r="146" spans="1:19" x14ac:dyDescent="0.25">
      <c r="A146" s="3">
        <v>44117</v>
      </c>
      <c r="B146" s="4">
        <v>0.46091435185185187</v>
      </c>
      <c r="C146">
        <v>-49.63</v>
      </c>
      <c r="D146">
        <v>-33.590000000000003</v>
      </c>
      <c r="E146">
        <v>16.5</v>
      </c>
      <c r="F146" s="11">
        <v>198.1</v>
      </c>
      <c r="G146" s="11">
        <v>25.8</v>
      </c>
      <c r="H146" s="11">
        <v>-3.8</v>
      </c>
      <c r="I146" s="11">
        <v>77.84</v>
      </c>
      <c r="J146" s="11">
        <v>29.5</v>
      </c>
      <c r="K146" s="11">
        <v>14.3</v>
      </c>
      <c r="L146">
        <v>4.08</v>
      </c>
      <c r="N146" t="b">
        <f t="shared" si="22"/>
        <v>0</v>
      </c>
      <c r="O146">
        <f t="shared" si="19"/>
        <v>-42.04</v>
      </c>
      <c r="P146">
        <f t="shared" si="20"/>
        <v>-33.4</v>
      </c>
      <c r="Q146">
        <f t="shared" si="21"/>
        <v>16.899999999999999</v>
      </c>
      <c r="R146">
        <f t="shared" si="23"/>
        <v>7.6029073386435568</v>
      </c>
      <c r="S146" t="b">
        <f t="shared" si="24"/>
        <v>0</v>
      </c>
    </row>
    <row r="147" spans="1:19" x14ac:dyDescent="0.25">
      <c r="A147" s="3">
        <v>44117</v>
      </c>
      <c r="B147" s="4">
        <v>0.4609375</v>
      </c>
      <c r="C147">
        <v>-50.34</v>
      </c>
      <c r="D147">
        <v>-33.82</v>
      </c>
      <c r="E147">
        <v>16.399999999999999</v>
      </c>
      <c r="F147" s="11">
        <v>199.7</v>
      </c>
      <c r="G147" s="11">
        <v>29.4</v>
      </c>
      <c r="H147" s="11">
        <v>-1.7</v>
      </c>
      <c r="I147" s="11">
        <v>78.59</v>
      </c>
      <c r="J147" s="11">
        <v>18.5</v>
      </c>
      <c r="K147" s="11">
        <v>14.2</v>
      </c>
      <c r="L147">
        <v>4.08</v>
      </c>
      <c r="N147" t="b">
        <f t="shared" si="22"/>
        <v>0</v>
      </c>
      <c r="O147">
        <f t="shared" si="19"/>
        <v>-42.04</v>
      </c>
      <c r="P147">
        <f t="shared" si="20"/>
        <v>-33.590000000000003</v>
      </c>
      <c r="Q147">
        <f t="shared" si="21"/>
        <v>16.5</v>
      </c>
      <c r="R147">
        <f t="shared" si="23"/>
        <v>8.3037882920989787</v>
      </c>
      <c r="S147" t="b">
        <f t="shared" si="24"/>
        <v>0</v>
      </c>
    </row>
    <row r="148" spans="1:19" x14ac:dyDescent="0.25">
      <c r="A148" s="3">
        <v>44117</v>
      </c>
      <c r="B148" s="4">
        <v>0.46096064814814813</v>
      </c>
      <c r="C148">
        <v>-50.93</v>
      </c>
      <c r="D148">
        <v>-34.020000000000003</v>
      </c>
      <c r="E148">
        <v>16.2</v>
      </c>
      <c r="F148" s="11">
        <v>197.9</v>
      </c>
      <c r="G148" s="11">
        <v>26.6</v>
      </c>
      <c r="H148" s="11">
        <v>-1.1000000000000001</v>
      </c>
      <c r="I148" s="11">
        <v>79.27</v>
      </c>
      <c r="J148" s="11">
        <v>16.100000000000001</v>
      </c>
      <c r="K148" s="11">
        <v>14.3</v>
      </c>
      <c r="L148">
        <v>4.08</v>
      </c>
      <c r="N148" t="b">
        <f t="shared" si="22"/>
        <v>0</v>
      </c>
      <c r="O148">
        <f t="shared" si="19"/>
        <v>-42.04</v>
      </c>
      <c r="P148">
        <f t="shared" si="20"/>
        <v>-33.82</v>
      </c>
      <c r="Q148">
        <f t="shared" si="21"/>
        <v>16.399999999999999</v>
      </c>
      <c r="R148">
        <f t="shared" si="23"/>
        <v>8.8944982995107722</v>
      </c>
      <c r="S148" t="b">
        <f t="shared" si="24"/>
        <v>0</v>
      </c>
    </row>
    <row r="149" spans="1:19" x14ac:dyDescent="0.25">
      <c r="A149" s="3">
        <v>44117</v>
      </c>
      <c r="B149" s="4">
        <v>0.46099537037037036</v>
      </c>
      <c r="C149">
        <v>-51.62</v>
      </c>
      <c r="D149">
        <v>-34.26</v>
      </c>
      <c r="E149">
        <v>16.100000000000001</v>
      </c>
      <c r="F149" s="11">
        <v>198.9</v>
      </c>
      <c r="G149" s="11">
        <v>26.1</v>
      </c>
      <c r="H149" s="11">
        <v>6.5</v>
      </c>
      <c r="I149" s="11">
        <v>80.03</v>
      </c>
      <c r="J149" s="11">
        <v>15</v>
      </c>
      <c r="K149" s="11">
        <v>14.2</v>
      </c>
      <c r="L149">
        <v>4.08</v>
      </c>
      <c r="N149" t="b">
        <f t="shared" si="22"/>
        <v>0</v>
      </c>
      <c r="O149">
        <f t="shared" si="19"/>
        <v>-42.04</v>
      </c>
      <c r="P149">
        <f t="shared" si="20"/>
        <v>-34.020000000000003</v>
      </c>
      <c r="Q149">
        <f t="shared" si="21"/>
        <v>16.2</v>
      </c>
      <c r="R149">
        <f t="shared" si="23"/>
        <v>9.5835275342641957</v>
      </c>
      <c r="S149" t="b">
        <f t="shared" si="24"/>
        <v>0</v>
      </c>
    </row>
    <row r="150" spans="1:19" x14ac:dyDescent="0.25">
      <c r="A150" s="3">
        <v>44117</v>
      </c>
      <c r="B150" s="4">
        <v>0.46101851851851849</v>
      </c>
      <c r="C150">
        <v>-51.81</v>
      </c>
      <c r="D150">
        <v>-34.32</v>
      </c>
      <c r="E150">
        <v>16.100000000000001</v>
      </c>
      <c r="F150" s="11">
        <v>198</v>
      </c>
      <c r="G150" s="11">
        <v>23</v>
      </c>
      <c r="H150" s="11">
        <v>8.5</v>
      </c>
      <c r="I150" s="11">
        <v>80.23</v>
      </c>
      <c r="J150" s="11">
        <v>7.5</v>
      </c>
      <c r="K150" s="11">
        <v>14.2</v>
      </c>
      <c r="L150">
        <v>4.08</v>
      </c>
      <c r="N150" t="b">
        <f t="shared" si="22"/>
        <v>0</v>
      </c>
      <c r="O150">
        <f t="shared" si="19"/>
        <v>-42.04</v>
      </c>
      <c r="P150">
        <f t="shared" si="20"/>
        <v>-34.26</v>
      </c>
      <c r="Q150">
        <f t="shared" si="21"/>
        <v>16.100000000000001</v>
      </c>
      <c r="R150">
        <f t="shared" si="23"/>
        <v>9.7701842357245265</v>
      </c>
      <c r="S150" t="b">
        <f t="shared" si="24"/>
        <v>0</v>
      </c>
    </row>
    <row r="151" spans="1:19" x14ac:dyDescent="0.25">
      <c r="A151" s="3">
        <v>44117</v>
      </c>
      <c r="B151" s="4">
        <v>0.46104166666666663</v>
      </c>
      <c r="C151">
        <v>-51.81</v>
      </c>
      <c r="D151">
        <v>-34.32</v>
      </c>
      <c r="E151">
        <v>16.399999999999999</v>
      </c>
      <c r="F151" s="11">
        <v>195.3</v>
      </c>
      <c r="G151" s="11">
        <v>29.7</v>
      </c>
      <c r="H151" s="11">
        <v>9.6</v>
      </c>
      <c r="I151" s="11">
        <v>80.25</v>
      </c>
      <c r="J151" s="11">
        <v>4.5999999999999996</v>
      </c>
      <c r="K151" s="11">
        <v>14.2</v>
      </c>
      <c r="L151">
        <v>4.08</v>
      </c>
      <c r="N151" t="b">
        <f t="shared" si="22"/>
        <v>0</v>
      </c>
      <c r="O151">
        <f t="shared" si="19"/>
        <v>-42.04</v>
      </c>
      <c r="P151">
        <f t="shared" si="20"/>
        <v>-34.32</v>
      </c>
      <c r="Q151">
        <f t="shared" si="21"/>
        <v>16.100000000000001</v>
      </c>
      <c r="R151">
        <f t="shared" si="23"/>
        <v>9.7746048513482151</v>
      </c>
      <c r="S151" t="b">
        <f t="shared" si="24"/>
        <v>0</v>
      </c>
    </row>
    <row r="152" spans="1:19" x14ac:dyDescent="0.25">
      <c r="A152" s="3">
        <v>44117</v>
      </c>
      <c r="B152" s="4">
        <v>0.46106481481481482</v>
      </c>
      <c r="C152">
        <v>-51.81</v>
      </c>
      <c r="D152">
        <v>-34.32</v>
      </c>
      <c r="E152">
        <v>16.7</v>
      </c>
      <c r="F152" s="11">
        <v>207.9</v>
      </c>
      <c r="G152" s="11">
        <v>-8</v>
      </c>
      <c r="H152" s="11">
        <v>3.3</v>
      </c>
      <c r="I152" s="11">
        <v>80.38</v>
      </c>
      <c r="J152" s="11">
        <v>3.2</v>
      </c>
      <c r="K152" s="11">
        <v>14.3</v>
      </c>
      <c r="L152">
        <v>4.08</v>
      </c>
      <c r="N152" t="b">
        <f t="shared" si="22"/>
        <v>0</v>
      </c>
      <c r="O152">
        <f t="shared" si="19"/>
        <v>-42.04</v>
      </c>
      <c r="P152">
        <f t="shared" si="20"/>
        <v>-34.32</v>
      </c>
      <c r="Q152">
        <f t="shared" si="21"/>
        <v>16.399999999999999</v>
      </c>
      <c r="R152">
        <f t="shared" si="23"/>
        <v>9.7746048513482151</v>
      </c>
      <c r="S152" t="b">
        <f t="shared" si="24"/>
        <v>0</v>
      </c>
    </row>
    <row r="153" spans="1:19" x14ac:dyDescent="0.25">
      <c r="A153" s="3">
        <v>44117</v>
      </c>
      <c r="B153" s="4">
        <v>0.46108796296296295</v>
      </c>
      <c r="C153">
        <v>-51.81</v>
      </c>
      <c r="D153">
        <v>-34.32</v>
      </c>
      <c r="E153">
        <v>16.7</v>
      </c>
      <c r="F153" s="11">
        <v>191.5</v>
      </c>
      <c r="G153" s="11">
        <v>-12.6</v>
      </c>
      <c r="H153" s="11">
        <v>-1.6</v>
      </c>
      <c r="I153" s="11">
        <v>80.38</v>
      </c>
      <c r="J153" s="11">
        <v>0</v>
      </c>
      <c r="K153" s="11">
        <v>14.3</v>
      </c>
      <c r="L153">
        <v>4.08</v>
      </c>
      <c r="N153" t="b">
        <f t="shared" si="22"/>
        <v>0</v>
      </c>
      <c r="O153">
        <f t="shared" si="19"/>
        <v>-42.04</v>
      </c>
      <c r="P153">
        <f t="shared" si="20"/>
        <v>-34.32</v>
      </c>
      <c r="Q153">
        <f t="shared" si="21"/>
        <v>16.7</v>
      </c>
      <c r="R153">
        <f t="shared" si="23"/>
        <v>9.7700000000000031</v>
      </c>
      <c r="S153" t="b">
        <f t="shared" si="24"/>
        <v>0</v>
      </c>
    </row>
    <row r="154" spans="1:19" x14ac:dyDescent="0.25">
      <c r="A154" s="3">
        <v>44117</v>
      </c>
      <c r="B154" s="4">
        <v>0.46111111111111108</v>
      </c>
      <c r="C154">
        <v>-51.84</v>
      </c>
      <c r="D154">
        <v>-34.33</v>
      </c>
      <c r="E154">
        <v>16.600000000000001</v>
      </c>
      <c r="F154" s="11">
        <v>192.3</v>
      </c>
      <c r="G154" s="11">
        <v>18.8</v>
      </c>
      <c r="H154" s="11">
        <v>4.8</v>
      </c>
      <c r="I154" s="11">
        <v>80.45</v>
      </c>
      <c r="J154" s="11">
        <v>1.8</v>
      </c>
      <c r="K154" s="11">
        <v>14.3</v>
      </c>
      <c r="L154">
        <v>4.08</v>
      </c>
      <c r="N154" t="b">
        <f t="shared" si="22"/>
        <v>0</v>
      </c>
      <c r="O154">
        <f t="shared" si="19"/>
        <v>-42.04</v>
      </c>
      <c r="P154">
        <f t="shared" si="20"/>
        <v>-34.32</v>
      </c>
      <c r="Q154">
        <f t="shared" si="21"/>
        <v>16.7</v>
      </c>
      <c r="R154">
        <f t="shared" si="23"/>
        <v>9.8005152925751862</v>
      </c>
      <c r="S154" t="b">
        <f t="shared" si="24"/>
        <v>0</v>
      </c>
    </row>
    <row r="155" spans="1:19" x14ac:dyDescent="0.25">
      <c r="A155" s="3">
        <v>44117</v>
      </c>
      <c r="B155" s="4">
        <v>0.46113425925925927</v>
      </c>
      <c r="C155">
        <v>-52.55</v>
      </c>
      <c r="D155">
        <v>-34.53</v>
      </c>
      <c r="E155">
        <v>16.5</v>
      </c>
      <c r="F155" s="11">
        <v>199.8</v>
      </c>
      <c r="G155" s="11">
        <v>23.2</v>
      </c>
      <c r="H155" s="11">
        <v>-6.6</v>
      </c>
      <c r="I155" s="11">
        <v>81.2</v>
      </c>
      <c r="J155" s="11">
        <v>23.8</v>
      </c>
      <c r="K155" s="11">
        <v>14.2</v>
      </c>
      <c r="L155">
        <v>4.08</v>
      </c>
      <c r="N155" t="b">
        <f t="shared" si="22"/>
        <v>0</v>
      </c>
      <c r="O155">
        <f t="shared" si="19"/>
        <v>-42.04</v>
      </c>
      <c r="P155">
        <f t="shared" si="20"/>
        <v>-34.33</v>
      </c>
      <c r="Q155">
        <f t="shared" si="21"/>
        <v>16.600000000000001</v>
      </c>
      <c r="R155">
        <f t="shared" si="23"/>
        <v>10.512378417846266</v>
      </c>
      <c r="S155" t="b">
        <f t="shared" si="24"/>
        <v>0</v>
      </c>
    </row>
    <row r="156" spans="1:19" x14ac:dyDescent="0.25">
      <c r="A156" s="3">
        <v>44117</v>
      </c>
      <c r="B156" s="4">
        <v>0.4611574074074074</v>
      </c>
      <c r="C156">
        <v>-53.29</v>
      </c>
      <c r="D156">
        <v>-34.78</v>
      </c>
      <c r="E156">
        <v>16.3</v>
      </c>
      <c r="F156" s="11">
        <v>201.3</v>
      </c>
      <c r="G156" s="11">
        <v>12.7</v>
      </c>
      <c r="H156" s="11">
        <v>-3.8</v>
      </c>
      <c r="I156" s="11">
        <v>82.06</v>
      </c>
      <c r="J156" s="11">
        <v>20.3</v>
      </c>
      <c r="K156" s="11">
        <v>14.3</v>
      </c>
      <c r="L156">
        <v>4.08</v>
      </c>
      <c r="N156" t="b">
        <f t="shared" si="22"/>
        <v>0</v>
      </c>
      <c r="O156">
        <f t="shared" si="19"/>
        <v>-42.04</v>
      </c>
      <c r="P156">
        <f t="shared" si="20"/>
        <v>-34.53</v>
      </c>
      <c r="Q156">
        <f t="shared" si="21"/>
        <v>16.5</v>
      </c>
      <c r="R156">
        <f t="shared" si="23"/>
        <v>11.25455463356947</v>
      </c>
      <c r="S156" t="b">
        <f t="shared" si="24"/>
        <v>0</v>
      </c>
    </row>
    <row r="157" spans="1:19" x14ac:dyDescent="0.25">
      <c r="A157" s="3">
        <v>44117</v>
      </c>
      <c r="B157" s="4">
        <v>0.46118055555555554</v>
      </c>
      <c r="C157">
        <v>-54.11</v>
      </c>
      <c r="D157">
        <v>-35.1</v>
      </c>
      <c r="E157">
        <v>16</v>
      </c>
      <c r="F157" s="11">
        <v>202.2</v>
      </c>
      <c r="G157" s="11">
        <v>28.2</v>
      </c>
      <c r="H157" s="11">
        <v>-6.3</v>
      </c>
      <c r="I157" s="11">
        <v>82.99</v>
      </c>
      <c r="J157" s="11">
        <v>27.3</v>
      </c>
      <c r="K157" s="11">
        <v>14.2</v>
      </c>
      <c r="L157">
        <v>4.08</v>
      </c>
      <c r="N157" t="b">
        <f t="shared" si="22"/>
        <v>0</v>
      </c>
      <c r="O157">
        <f t="shared" si="19"/>
        <v>-42.04</v>
      </c>
      <c r="P157">
        <f t="shared" si="20"/>
        <v>-34.78</v>
      </c>
      <c r="Q157">
        <f t="shared" si="21"/>
        <v>16.3</v>
      </c>
      <c r="R157">
        <f t="shared" si="23"/>
        <v>12.077967544251806</v>
      </c>
      <c r="S157" t="b">
        <f t="shared" si="24"/>
        <v>0</v>
      </c>
    </row>
    <row r="158" spans="1:19" x14ac:dyDescent="0.25">
      <c r="A158" s="3">
        <v>44117</v>
      </c>
      <c r="B158" s="4">
        <v>0.46120370370370373</v>
      </c>
      <c r="C158">
        <v>-54.89</v>
      </c>
      <c r="D158">
        <v>-35.4</v>
      </c>
      <c r="E158">
        <v>15.9</v>
      </c>
      <c r="F158" s="11">
        <v>200.3</v>
      </c>
      <c r="G158" s="11">
        <v>26.5</v>
      </c>
      <c r="H158" s="11">
        <v>-6.2</v>
      </c>
      <c r="I158" s="11">
        <v>83.84</v>
      </c>
      <c r="J158" s="11">
        <v>23.1</v>
      </c>
      <c r="K158" s="11">
        <v>14.3</v>
      </c>
      <c r="L158">
        <v>4.08</v>
      </c>
      <c r="N158" t="b">
        <f t="shared" si="22"/>
        <v>0</v>
      </c>
      <c r="O158">
        <f t="shared" si="19"/>
        <v>-42.04</v>
      </c>
      <c r="P158">
        <f t="shared" si="20"/>
        <v>-35.1</v>
      </c>
      <c r="Q158">
        <f t="shared" si="21"/>
        <v>16</v>
      </c>
      <c r="R158">
        <f t="shared" si="23"/>
        <v>12.853890461646234</v>
      </c>
      <c r="S158" t="b">
        <f t="shared" si="24"/>
        <v>0</v>
      </c>
    </row>
    <row r="159" spans="1:19" x14ac:dyDescent="0.25">
      <c r="A159" s="3">
        <v>44117</v>
      </c>
      <c r="B159" s="4">
        <v>0.46122685185185186</v>
      </c>
      <c r="C159">
        <v>-55.67</v>
      </c>
      <c r="D159">
        <v>-35.68</v>
      </c>
      <c r="E159">
        <v>15.9</v>
      </c>
      <c r="F159" s="11">
        <v>200.1</v>
      </c>
      <c r="G159" s="11">
        <v>22.5</v>
      </c>
      <c r="H159" s="11">
        <v>-6.2</v>
      </c>
      <c r="I159" s="11">
        <v>84.67</v>
      </c>
      <c r="J159" s="11">
        <v>19</v>
      </c>
      <c r="K159" s="11">
        <v>14.2</v>
      </c>
      <c r="L159">
        <v>4.08</v>
      </c>
      <c r="N159" t="b">
        <f t="shared" si="22"/>
        <v>0</v>
      </c>
      <c r="O159">
        <f t="shared" si="19"/>
        <v>-42.04</v>
      </c>
      <c r="P159">
        <f t="shared" si="20"/>
        <v>-35.4</v>
      </c>
      <c r="Q159">
        <f t="shared" si="21"/>
        <v>15.9</v>
      </c>
      <c r="R159">
        <f t="shared" si="23"/>
        <v>13.632875705440876</v>
      </c>
      <c r="S159" t="b">
        <f t="shared" si="24"/>
        <v>0</v>
      </c>
    </row>
    <row r="160" spans="1:19" x14ac:dyDescent="0.25">
      <c r="A160" s="3">
        <v>44117</v>
      </c>
      <c r="B160" s="4">
        <v>0.46124999999999999</v>
      </c>
      <c r="C160">
        <v>-56.31</v>
      </c>
      <c r="D160">
        <v>-35.89</v>
      </c>
      <c r="E160">
        <v>15.5</v>
      </c>
      <c r="F160" s="11">
        <v>198.4</v>
      </c>
      <c r="G160" s="11">
        <v>18.899999999999999</v>
      </c>
      <c r="H160" s="11">
        <v>-5</v>
      </c>
      <c r="I160" s="11">
        <v>85.47</v>
      </c>
      <c r="J160" s="11">
        <v>18.3</v>
      </c>
      <c r="K160" s="11">
        <v>14.2</v>
      </c>
      <c r="L160">
        <v>4.08</v>
      </c>
      <c r="N160" t="b">
        <f t="shared" si="22"/>
        <v>0</v>
      </c>
      <c r="O160">
        <f t="shared" si="19"/>
        <v>-42.04</v>
      </c>
      <c r="P160">
        <f t="shared" si="20"/>
        <v>-35.68</v>
      </c>
      <c r="Q160">
        <f t="shared" si="21"/>
        <v>15.9</v>
      </c>
      <c r="R160">
        <f t="shared" si="23"/>
        <v>14.277149575457985</v>
      </c>
      <c r="S160" t="b">
        <f t="shared" si="24"/>
        <v>0</v>
      </c>
    </row>
    <row r="161" spans="1:19" x14ac:dyDescent="0.25">
      <c r="A161" s="3">
        <v>44117</v>
      </c>
      <c r="B161" s="4">
        <v>0.46127314814814818</v>
      </c>
      <c r="C161">
        <v>-56.92</v>
      </c>
      <c r="D161">
        <v>-36.090000000000003</v>
      </c>
      <c r="E161">
        <v>15.1</v>
      </c>
      <c r="F161" s="11">
        <v>196.2</v>
      </c>
      <c r="G161" s="11">
        <v>17.3</v>
      </c>
      <c r="H161" s="11">
        <v>-5.3</v>
      </c>
      <c r="I161" s="11">
        <v>86.22</v>
      </c>
      <c r="J161" s="11">
        <v>21.5</v>
      </c>
      <c r="K161" s="11">
        <v>14.2</v>
      </c>
      <c r="L161">
        <v>4.08</v>
      </c>
      <c r="N161" t="b">
        <f t="shared" si="22"/>
        <v>0</v>
      </c>
      <c r="O161">
        <f t="shared" si="19"/>
        <v>-42.04</v>
      </c>
      <c r="P161">
        <f t="shared" si="20"/>
        <v>-35.89</v>
      </c>
      <c r="Q161">
        <f t="shared" si="21"/>
        <v>15.5</v>
      </c>
      <c r="R161">
        <f t="shared" si="23"/>
        <v>14.886718913178957</v>
      </c>
      <c r="S161" t="b">
        <f t="shared" si="24"/>
        <v>0</v>
      </c>
    </row>
    <row r="162" spans="1:19" x14ac:dyDescent="0.25">
      <c r="A162" s="3">
        <v>44117</v>
      </c>
      <c r="B162" s="4">
        <v>0.46129629629629632</v>
      </c>
      <c r="C162">
        <v>-57.73</v>
      </c>
      <c r="D162">
        <v>-36.33</v>
      </c>
      <c r="E162">
        <v>15</v>
      </c>
      <c r="F162" s="11">
        <v>198.4</v>
      </c>
      <c r="G162" s="11">
        <v>13.2</v>
      </c>
      <c r="H162" s="11">
        <v>-5.4</v>
      </c>
      <c r="I162" s="11">
        <v>87.08</v>
      </c>
      <c r="J162" s="11">
        <v>25.5</v>
      </c>
      <c r="K162" s="11">
        <v>14.2</v>
      </c>
      <c r="L162">
        <v>4.08</v>
      </c>
      <c r="N162" t="b">
        <f t="shared" si="22"/>
        <v>0</v>
      </c>
      <c r="O162">
        <f t="shared" si="19"/>
        <v>-42.04</v>
      </c>
      <c r="P162">
        <f t="shared" si="20"/>
        <v>-36.090000000000003</v>
      </c>
      <c r="Q162">
        <f t="shared" si="21"/>
        <v>15.1</v>
      </c>
      <c r="R162">
        <f t="shared" si="23"/>
        <v>15.692154090500129</v>
      </c>
      <c r="S162" t="b">
        <f t="shared" si="24"/>
        <v>0</v>
      </c>
    </row>
    <row r="163" spans="1:19" x14ac:dyDescent="0.25">
      <c r="A163" s="3">
        <v>44117</v>
      </c>
      <c r="B163" s="4">
        <v>0.46131944444444445</v>
      </c>
      <c r="C163">
        <v>-58.42</v>
      </c>
      <c r="D163">
        <v>-36.56</v>
      </c>
      <c r="E163">
        <v>14.7</v>
      </c>
      <c r="F163" s="11">
        <v>197.7</v>
      </c>
      <c r="G163" s="11">
        <v>16.100000000000001</v>
      </c>
      <c r="H163" s="11">
        <v>-5.5</v>
      </c>
      <c r="I163" s="11">
        <v>87.88</v>
      </c>
      <c r="J163" s="11">
        <v>25.5</v>
      </c>
      <c r="K163" s="11">
        <v>14.2</v>
      </c>
      <c r="L163">
        <v>4.08</v>
      </c>
      <c r="N163" t="b">
        <f t="shared" si="22"/>
        <v>0</v>
      </c>
      <c r="O163">
        <f t="shared" si="19"/>
        <v>-42.04</v>
      </c>
      <c r="P163">
        <f t="shared" si="20"/>
        <v>-36.33</v>
      </c>
      <c r="Q163">
        <f t="shared" si="21"/>
        <v>15</v>
      </c>
      <c r="R163">
        <f t="shared" si="23"/>
        <v>16.384361446208395</v>
      </c>
      <c r="S163" t="b">
        <f t="shared" si="24"/>
        <v>0</v>
      </c>
    </row>
    <row r="164" spans="1:19" x14ac:dyDescent="0.25">
      <c r="A164" s="3">
        <v>44117</v>
      </c>
      <c r="B164" s="4">
        <v>0.46134259259259264</v>
      </c>
      <c r="C164">
        <v>-59.06</v>
      </c>
      <c r="D164">
        <v>-36.79</v>
      </c>
      <c r="E164">
        <v>14.7</v>
      </c>
      <c r="F164" s="11">
        <v>197.1</v>
      </c>
      <c r="G164" s="11">
        <v>10.8</v>
      </c>
      <c r="H164" s="11">
        <v>-6.4</v>
      </c>
      <c r="I164" s="11">
        <v>88.58</v>
      </c>
      <c r="J164" s="11">
        <v>31.3</v>
      </c>
      <c r="K164" s="11">
        <v>14.2</v>
      </c>
      <c r="L164">
        <v>4.08</v>
      </c>
      <c r="N164" t="b">
        <f t="shared" si="22"/>
        <v>0</v>
      </c>
      <c r="O164">
        <f t="shared" si="19"/>
        <v>-42.04</v>
      </c>
      <c r="P164">
        <f t="shared" si="20"/>
        <v>-36.56</v>
      </c>
      <c r="Q164">
        <f t="shared" si="21"/>
        <v>14.7</v>
      </c>
      <c r="R164">
        <f t="shared" si="23"/>
        <v>17.021553983112121</v>
      </c>
      <c r="S164" t="b">
        <f t="shared" si="24"/>
        <v>0</v>
      </c>
    </row>
    <row r="165" spans="1:19" x14ac:dyDescent="0.25">
      <c r="A165" s="3">
        <v>44117</v>
      </c>
      <c r="B165" s="4">
        <v>0.46136574074074077</v>
      </c>
      <c r="C165">
        <v>-59.83</v>
      </c>
      <c r="D165">
        <v>-37.049999999999997</v>
      </c>
      <c r="E165">
        <v>14.6</v>
      </c>
      <c r="F165" s="11">
        <v>196.3</v>
      </c>
      <c r="G165" s="11">
        <v>17.2</v>
      </c>
      <c r="H165" s="11">
        <v>-3.8</v>
      </c>
      <c r="I165" s="11">
        <v>89.41</v>
      </c>
      <c r="J165" s="11">
        <v>32</v>
      </c>
      <c r="K165" s="11">
        <v>14.3</v>
      </c>
      <c r="L165">
        <v>4.08</v>
      </c>
      <c r="N165" t="b">
        <f t="shared" si="22"/>
        <v>0</v>
      </c>
      <c r="O165">
        <f t="shared" si="19"/>
        <v>-42.04</v>
      </c>
      <c r="P165">
        <f t="shared" si="20"/>
        <v>-36.79</v>
      </c>
      <c r="Q165">
        <f t="shared" si="21"/>
        <v>14.7</v>
      </c>
      <c r="R165">
        <f t="shared" si="23"/>
        <v>17.79218086688644</v>
      </c>
      <c r="S165" t="b">
        <f t="shared" si="24"/>
        <v>0</v>
      </c>
    </row>
    <row r="166" spans="1:19" x14ac:dyDescent="0.25">
      <c r="A166" s="3">
        <v>44117</v>
      </c>
      <c r="B166" s="4">
        <v>0.4613888888888889</v>
      </c>
      <c r="C166">
        <v>-60.35</v>
      </c>
      <c r="D166">
        <v>-37.21</v>
      </c>
      <c r="E166">
        <v>14.2</v>
      </c>
      <c r="F166" s="11">
        <v>195.5</v>
      </c>
      <c r="G166" s="11">
        <v>17.600000000000001</v>
      </c>
      <c r="H166" s="11">
        <v>-4.3</v>
      </c>
      <c r="I166" s="11">
        <v>90.09</v>
      </c>
      <c r="J166" s="11">
        <v>20.9</v>
      </c>
      <c r="K166" s="11">
        <v>14.3</v>
      </c>
      <c r="L166">
        <v>4.08</v>
      </c>
      <c r="N166" t="b">
        <f t="shared" si="22"/>
        <v>0</v>
      </c>
      <c r="O166">
        <f t="shared" si="19"/>
        <v>-42.04</v>
      </c>
      <c r="P166">
        <f t="shared" si="20"/>
        <v>-37.049999999999997</v>
      </c>
      <c r="Q166">
        <f t="shared" si="21"/>
        <v>14.6</v>
      </c>
      <c r="R166">
        <f t="shared" si="23"/>
        <v>18.315067567442934</v>
      </c>
      <c r="S166" t="b">
        <f t="shared" si="24"/>
        <v>0</v>
      </c>
    </row>
    <row r="167" spans="1:19" x14ac:dyDescent="0.25">
      <c r="A167" s="3">
        <v>44117</v>
      </c>
      <c r="B167" s="4">
        <v>0.46141203703703698</v>
      </c>
      <c r="C167">
        <v>-61.02</v>
      </c>
      <c r="D167">
        <v>-37.4</v>
      </c>
      <c r="E167">
        <v>13.8</v>
      </c>
      <c r="F167" s="11">
        <v>196.8</v>
      </c>
      <c r="G167" s="11">
        <v>15.8</v>
      </c>
      <c r="H167" s="11">
        <v>-5.5</v>
      </c>
      <c r="I167" s="11">
        <v>90.89</v>
      </c>
      <c r="J167" s="11">
        <v>32</v>
      </c>
      <c r="K167" s="11">
        <v>14.3</v>
      </c>
      <c r="L167">
        <v>4.08</v>
      </c>
      <c r="N167" t="b">
        <f t="shared" si="22"/>
        <v>0</v>
      </c>
      <c r="O167">
        <f t="shared" si="19"/>
        <v>-42.04</v>
      </c>
      <c r="P167">
        <f t="shared" si="20"/>
        <v>-37.21</v>
      </c>
      <c r="Q167">
        <f t="shared" si="21"/>
        <v>14.2</v>
      </c>
      <c r="R167">
        <f t="shared" si="23"/>
        <v>18.985165261329705</v>
      </c>
      <c r="S167" t="b">
        <f t="shared" si="24"/>
        <v>0</v>
      </c>
    </row>
    <row r="168" spans="1:19" x14ac:dyDescent="0.25">
      <c r="A168" s="3">
        <v>44117</v>
      </c>
      <c r="B168" s="4">
        <v>0.46143518518518517</v>
      </c>
      <c r="C168">
        <v>-61.63</v>
      </c>
      <c r="D168">
        <v>-37.549999999999997</v>
      </c>
      <c r="E168">
        <v>13.5</v>
      </c>
      <c r="F168" s="11">
        <v>197</v>
      </c>
      <c r="G168" s="11">
        <v>18.3</v>
      </c>
      <c r="H168" s="11">
        <v>-4.2</v>
      </c>
      <c r="I168" s="11">
        <v>91.72</v>
      </c>
      <c r="J168" s="11">
        <v>20.3</v>
      </c>
      <c r="K168" s="11">
        <v>14.3</v>
      </c>
      <c r="L168">
        <v>4.08</v>
      </c>
      <c r="N168" t="b">
        <f t="shared" si="22"/>
        <v>0</v>
      </c>
      <c r="O168">
        <f t="shared" si="19"/>
        <v>-42.04</v>
      </c>
      <c r="P168">
        <f t="shared" si="20"/>
        <v>-37.4</v>
      </c>
      <c r="Q168">
        <f t="shared" si="21"/>
        <v>13.8</v>
      </c>
      <c r="R168">
        <f t="shared" si="23"/>
        <v>19.592871152539132</v>
      </c>
      <c r="S168" t="b">
        <f t="shared" si="24"/>
        <v>0</v>
      </c>
    </row>
    <row r="169" spans="1:19" x14ac:dyDescent="0.25">
      <c r="A169" s="3">
        <v>44117</v>
      </c>
      <c r="B169" s="4">
        <v>0.4614583333333333</v>
      </c>
      <c r="C169">
        <v>-62.53</v>
      </c>
      <c r="D169">
        <v>-37.82</v>
      </c>
      <c r="E169">
        <v>13.3</v>
      </c>
      <c r="F169" s="11">
        <v>198.5</v>
      </c>
      <c r="G169" s="11">
        <v>12.6</v>
      </c>
      <c r="H169" s="11">
        <v>-4.7</v>
      </c>
      <c r="I169" s="11">
        <v>92.67</v>
      </c>
      <c r="J169" s="11">
        <v>23.1</v>
      </c>
      <c r="K169" s="11">
        <v>14.3</v>
      </c>
      <c r="L169">
        <v>4.08</v>
      </c>
      <c r="N169" t="b">
        <f t="shared" si="22"/>
        <v>0</v>
      </c>
      <c r="O169">
        <f t="shared" si="19"/>
        <v>-42.04</v>
      </c>
      <c r="P169">
        <f t="shared" si="20"/>
        <v>-37.549999999999997</v>
      </c>
      <c r="Q169">
        <f t="shared" si="21"/>
        <v>13.5</v>
      </c>
      <c r="R169">
        <f t="shared" si="23"/>
        <v>20.492754817251878</v>
      </c>
      <c r="S169" t="b">
        <f t="shared" si="24"/>
        <v>0</v>
      </c>
    </row>
    <row r="170" spans="1:19" x14ac:dyDescent="0.25">
      <c r="A170" s="3">
        <v>44117</v>
      </c>
      <c r="B170" s="4">
        <v>0.46148148148148144</v>
      </c>
      <c r="C170">
        <v>-63.53</v>
      </c>
      <c r="D170">
        <v>-38.159999999999997</v>
      </c>
      <c r="E170">
        <v>13.1</v>
      </c>
      <c r="F170" s="11">
        <v>197</v>
      </c>
      <c r="G170" s="11">
        <v>16.3</v>
      </c>
      <c r="H170" s="11">
        <v>-2.1</v>
      </c>
      <c r="I170" s="11">
        <v>93.75</v>
      </c>
      <c r="J170" s="11">
        <v>28.4</v>
      </c>
      <c r="K170" s="11">
        <v>14.3</v>
      </c>
      <c r="L170">
        <v>4.08</v>
      </c>
      <c r="N170" t="b">
        <f t="shared" si="22"/>
        <v>0</v>
      </c>
      <c r="O170">
        <f t="shared" si="19"/>
        <v>-42.04</v>
      </c>
      <c r="P170">
        <f t="shared" si="20"/>
        <v>-37.82</v>
      </c>
      <c r="Q170">
        <f t="shared" si="21"/>
        <v>13.3</v>
      </c>
      <c r="R170">
        <f t="shared" si="23"/>
        <v>21.493619983613744</v>
      </c>
      <c r="S170" t="b">
        <f t="shared" si="24"/>
        <v>0</v>
      </c>
    </row>
    <row r="171" spans="1:19" x14ac:dyDescent="0.25">
      <c r="A171" s="3">
        <v>44117</v>
      </c>
      <c r="B171" s="4">
        <v>0.46150462962962963</v>
      </c>
      <c r="C171">
        <v>-64.400000000000006</v>
      </c>
      <c r="D171">
        <v>-38.43</v>
      </c>
      <c r="E171">
        <v>12.9</v>
      </c>
      <c r="F171" s="11">
        <v>199.2</v>
      </c>
      <c r="G171" s="11">
        <v>14.7</v>
      </c>
      <c r="H171" s="11">
        <v>-6</v>
      </c>
      <c r="I171" s="11">
        <v>94.71</v>
      </c>
      <c r="J171" s="11">
        <v>27.3</v>
      </c>
      <c r="K171" s="11">
        <v>14.3</v>
      </c>
      <c r="L171">
        <v>4.08</v>
      </c>
      <c r="N171" t="b">
        <f t="shared" si="22"/>
        <v>0</v>
      </c>
      <c r="O171">
        <f t="shared" si="19"/>
        <v>-42.04</v>
      </c>
      <c r="P171">
        <f t="shared" si="20"/>
        <v>-38.159999999999997</v>
      </c>
      <c r="Q171">
        <f t="shared" si="21"/>
        <v>13.1</v>
      </c>
      <c r="R171">
        <f t="shared" si="23"/>
        <v>22.36252445498943</v>
      </c>
      <c r="S171" t="b">
        <f t="shared" si="24"/>
        <v>0</v>
      </c>
    </row>
    <row r="172" spans="1:19" x14ac:dyDescent="0.25">
      <c r="A172" s="3">
        <v>44117</v>
      </c>
      <c r="B172" s="4">
        <v>0.46152777777777776</v>
      </c>
      <c r="C172">
        <v>-65</v>
      </c>
      <c r="D172">
        <v>-38.6</v>
      </c>
      <c r="E172">
        <v>12.4</v>
      </c>
      <c r="F172" s="11">
        <v>194.6</v>
      </c>
      <c r="G172" s="11">
        <v>14.6</v>
      </c>
      <c r="H172" s="11">
        <v>-2</v>
      </c>
      <c r="I172" s="11">
        <v>95.51</v>
      </c>
      <c r="J172" s="11">
        <v>25.5</v>
      </c>
      <c r="K172" s="11">
        <v>14.3</v>
      </c>
      <c r="L172">
        <v>4.08</v>
      </c>
      <c r="N172" t="b">
        <f t="shared" si="22"/>
        <v>0</v>
      </c>
      <c r="O172">
        <f t="shared" si="19"/>
        <v>-42.04</v>
      </c>
      <c r="P172">
        <f t="shared" si="20"/>
        <v>-38.43</v>
      </c>
      <c r="Q172">
        <f t="shared" si="21"/>
        <v>12.9</v>
      </c>
      <c r="R172">
        <f t="shared" si="23"/>
        <v>22.966072803159012</v>
      </c>
      <c r="S172" t="b">
        <f t="shared" si="24"/>
        <v>0</v>
      </c>
    </row>
    <row r="173" spans="1:19" x14ac:dyDescent="0.25">
      <c r="A173" s="3">
        <v>44117</v>
      </c>
      <c r="B173" s="4">
        <v>0.46155092592592589</v>
      </c>
      <c r="C173">
        <v>-65.42</v>
      </c>
      <c r="D173">
        <v>-38.729999999999997</v>
      </c>
      <c r="E173">
        <v>11.9</v>
      </c>
      <c r="F173" s="11">
        <v>197.2</v>
      </c>
      <c r="G173" s="11">
        <v>15.4</v>
      </c>
      <c r="H173" s="11">
        <v>2.5</v>
      </c>
      <c r="I173" s="11">
        <v>96.21</v>
      </c>
      <c r="J173" s="11">
        <v>23.8</v>
      </c>
      <c r="K173" s="11">
        <v>14.3</v>
      </c>
      <c r="L173">
        <v>4.08</v>
      </c>
      <c r="N173" t="b">
        <f t="shared" si="22"/>
        <v>0</v>
      </c>
      <c r="O173">
        <f t="shared" si="19"/>
        <v>-42.04</v>
      </c>
      <c r="P173">
        <f t="shared" si="20"/>
        <v>-38.6</v>
      </c>
      <c r="Q173">
        <f t="shared" si="21"/>
        <v>12.4</v>
      </c>
      <c r="R173">
        <f t="shared" si="23"/>
        <v>23.385707173399741</v>
      </c>
      <c r="S173" t="b">
        <f t="shared" si="24"/>
        <v>0</v>
      </c>
    </row>
    <row r="174" spans="1:19" x14ac:dyDescent="0.25">
      <c r="A174" s="3">
        <v>44117</v>
      </c>
      <c r="B174" s="4">
        <v>0.46157407407407408</v>
      </c>
      <c r="C174">
        <v>-66.02</v>
      </c>
      <c r="D174">
        <v>-38.94</v>
      </c>
      <c r="E174">
        <v>11.7</v>
      </c>
      <c r="F174" s="11">
        <v>198.5</v>
      </c>
      <c r="G174" s="11">
        <v>16</v>
      </c>
      <c r="H174" s="11">
        <v>-3.2</v>
      </c>
      <c r="I174" s="11">
        <v>96.91</v>
      </c>
      <c r="J174" s="11">
        <v>20</v>
      </c>
      <c r="K174" s="11">
        <v>14.3</v>
      </c>
      <c r="L174">
        <v>4.08</v>
      </c>
      <c r="N174" t="b">
        <f t="shared" si="22"/>
        <v>0</v>
      </c>
      <c r="O174">
        <f t="shared" si="19"/>
        <v>-42.04</v>
      </c>
      <c r="P174">
        <f t="shared" si="20"/>
        <v>-38.729999999999997</v>
      </c>
      <c r="Q174">
        <f t="shared" si="21"/>
        <v>11.9</v>
      </c>
      <c r="R174">
        <f t="shared" si="23"/>
        <v>23.981753480510964</v>
      </c>
      <c r="S174" t="b">
        <f t="shared" si="24"/>
        <v>0</v>
      </c>
    </row>
    <row r="175" spans="1:19" x14ac:dyDescent="0.25">
      <c r="A175" s="3">
        <v>44117</v>
      </c>
      <c r="B175" s="4">
        <v>0.46159722222222221</v>
      </c>
      <c r="C175">
        <v>-66.7</v>
      </c>
      <c r="D175">
        <v>-39.159999999999997</v>
      </c>
      <c r="E175">
        <v>11.8</v>
      </c>
      <c r="F175" s="11">
        <v>192.1</v>
      </c>
      <c r="G175" s="11">
        <v>13.8</v>
      </c>
      <c r="H175" s="11">
        <v>0.1</v>
      </c>
      <c r="I175" s="11">
        <v>97.64</v>
      </c>
      <c r="J175" s="11">
        <v>22.1</v>
      </c>
      <c r="K175" s="11">
        <v>14.3</v>
      </c>
      <c r="L175">
        <v>4.08</v>
      </c>
      <c r="N175" t="b">
        <f t="shared" si="22"/>
        <v>0</v>
      </c>
      <c r="O175">
        <f t="shared" si="19"/>
        <v>-42.04</v>
      </c>
      <c r="P175">
        <f t="shared" si="20"/>
        <v>-38.94</v>
      </c>
      <c r="Q175">
        <f t="shared" si="21"/>
        <v>11.7</v>
      </c>
      <c r="R175">
        <f t="shared" si="23"/>
        <v>24.661184075384543</v>
      </c>
      <c r="S175" t="b">
        <f t="shared" si="24"/>
        <v>0</v>
      </c>
    </row>
    <row r="176" spans="1:19" x14ac:dyDescent="0.25">
      <c r="A176" s="3">
        <v>44117</v>
      </c>
      <c r="B176" s="4">
        <v>0.46162037037037035</v>
      </c>
      <c r="C176">
        <v>-67.239999999999995</v>
      </c>
      <c r="D176">
        <v>-39.299999999999997</v>
      </c>
      <c r="E176">
        <v>11.7</v>
      </c>
      <c r="F176" s="11">
        <v>192.5</v>
      </c>
      <c r="G176" s="11">
        <v>15.5</v>
      </c>
      <c r="H176" s="11">
        <v>-0.7</v>
      </c>
      <c r="I176" s="11">
        <v>98.22</v>
      </c>
      <c r="J176" s="11">
        <v>19.8</v>
      </c>
      <c r="K176" s="11">
        <v>14.3</v>
      </c>
      <c r="L176">
        <v>4.08</v>
      </c>
      <c r="N176" t="b">
        <f t="shared" si="22"/>
        <v>0</v>
      </c>
      <c r="O176">
        <f t="shared" si="19"/>
        <v>-42.04</v>
      </c>
      <c r="P176">
        <f t="shared" si="20"/>
        <v>-39.159999999999997</v>
      </c>
      <c r="Q176">
        <f t="shared" si="21"/>
        <v>11.8</v>
      </c>
      <c r="R176">
        <f t="shared" si="23"/>
        <v>25.200587294743741</v>
      </c>
      <c r="S176" t="b">
        <f t="shared" si="24"/>
        <v>0</v>
      </c>
    </row>
    <row r="177" spans="1:19" x14ac:dyDescent="0.25">
      <c r="A177" s="3">
        <v>44117</v>
      </c>
      <c r="B177" s="4">
        <v>0.46164351851851854</v>
      </c>
      <c r="C177">
        <v>-67.47</v>
      </c>
      <c r="D177">
        <v>-39.36</v>
      </c>
      <c r="E177">
        <v>11.5</v>
      </c>
      <c r="F177" s="11">
        <v>194.3</v>
      </c>
      <c r="G177" s="11">
        <v>12.1</v>
      </c>
      <c r="H177" s="11">
        <v>-0.1</v>
      </c>
      <c r="I177" s="11">
        <v>98.57</v>
      </c>
      <c r="J177" s="11">
        <v>11.1</v>
      </c>
      <c r="K177" s="11">
        <v>14.3</v>
      </c>
      <c r="L177">
        <v>4.08</v>
      </c>
      <c r="N177" t="b">
        <f t="shared" si="22"/>
        <v>0</v>
      </c>
      <c r="O177">
        <f t="shared" si="19"/>
        <v>-42.04</v>
      </c>
      <c r="P177">
        <f t="shared" si="20"/>
        <v>-39.299999999999997</v>
      </c>
      <c r="Q177">
        <f t="shared" si="21"/>
        <v>11.7</v>
      </c>
      <c r="R177">
        <f t="shared" si="23"/>
        <v>25.430857240761664</v>
      </c>
      <c r="S177" t="b">
        <f t="shared" si="24"/>
        <v>0</v>
      </c>
    </row>
    <row r="178" spans="1:19" x14ac:dyDescent="0.25">
      <c r="A178" s="3">
        <v>44117</v>
      </c>
      <c r="B178" s="4">
        <v>0.46166666666666667</v>
      </c>
      <c r="C178">
        <v>-67.98</v>
      </c>
      <c r="D178">
        <v>-39.49</v>
      </c>
      <c r="E178">
        <v>11.4</v>
      </c>
      <c r="F178" s="11">
        <v>197.6</v>
      </c>
      <c r="G178" s="11">
        <v>22.3</v>
      </c>
      <c r="H178" s="11">
        <v>-2.9</v>
      </c>
      <c r="I178" s="11">
        <v>99.12</v>
      </c>
      <c r="J178" s="11">
        <v>15.8</v>
      </c>
      <c r="K178" s="11">
        <v>14.3</v>
      </c>
      <c r="L178">
        <v>4.08</v>
      </c>
      <c r="N178" t="b">
        <f t="shared" si="22"/>
        <v>0</v>
      </c>
      <c r="O178">
        <f t="shared" si="19"/>
        <v>-42.04</v>
      </c>
      <c r="P178">
        <f t="shared" si="20"/>
        <v>-39.36</v>
      </c>
      <c r="Q178">
        <f t="shared" si="21"/>
        <v>11.5</v>
      </c>
      <c r="R178">
        <f t="shared" si="23"/>
        <v>25.940518499058577</v>
      </c>
      <c r="S178" t="b">
        <f t="shared" si="24"/>
        <v>0</v>
      </c>
    </row>
    <row r="179" spans="1:19" x14ac:dyDescent="0.25">
      <c r="A179" s="3">
        <v>44117</v>
      </c>
      <c r="B179" s="4">
        <v>0.4616898148148148</v>
      </c>
      <c r="C179">
        <v>-68.41</v>
      </c>
      <c r="D179">
        <v>-39.61</v>
      </c>
      <c r="E179">
        <v>11</v>
      </c>
      <c r="F179" s="11">
        <v>194</v>
      </c>
      <c r="G179" s="11">
        <v>26.8</v>
      </c>
      <c r="H179" s="11">
        <v>-3.3</v>
      </c>
      <c r="I179" s="11">
        <v>99.72</v>
      </c>
      <c r="J179" s="11">
        <v>15.8</v>
      </c>
      <c r="K179" s="11">
        <v>14.3</v>
      </c>
      <c r="L179">
        <v>4.08</v>
      </c>
      <c r="N179" t="b">
        <f t="shared" si="22"/>
        <v>0</v>
      </c>
      <c r="O179">
        <f t="shared" si="19"/>
        <v>-42.04</v>
      </c>
      <c r="P179">
        <f t="shared" si="20"/>
        <v>-39.49</v>
      </c>
      <c r="Q179">
        <f t="shared" si="21"/>
        <v>11.4</v>
      </c>
      <c r="R179">
        <f t="shared" si="23"/>
        <v>26.373306580707695</v>
      </c>
      <c r="S179" t="b">
        <f t="shared" si="24"/>
        <v>0</v>
      </c>
    </row>
    <row r="180" spans="1:19" x14ac:dyDescent="0.25">
      <c r="A180" s="3">
        <v>44117</v>
      </c>
      <c r="B180" s="4">
        <v>0.46171296296296299</v>
      </c>
      <c r="C180">
        <v>-68.989999999999995</v>
      </c>
      <c r="D180">
        <v>-39.74</v>
      </c>
      <c r="E180">
        <v>10.8</v>
      </c>
      <c r="F180" s="11">
        <v>193.3</v>
      </c>
      <c r="G180" s="11">
        <v>22</v>
      </c>
      <c r="H180" s="11">
        <v>-2.2999999999999998</v>
      </c>
      <c r="I180" s="11">
        <v>100.43</v>
      </c>
      <c r="J180" s="11">
        <v>15.6</v>
      </c>
      <c r="K180" s="11">
        <v>14.3</v>
      </c>
      <c r="L180">
        <v>4.08</v>
      </c>
      <c r="N180" t="b">
        <f t="shared" si="22"/>
        <v>0</v>
      </c>
      <c r="O180">
        <f t="shared" si="19"/>
        <v>-42.04</v>
      </c>
      <c r="P180">
        <f t="shared" si="20"/>
        <v>-39.61</v>
      </c>
      <c r="Q180">
        <f t="shared" si="21"/>
        <v>11</v>
      </c>
      <c r="R180">
        <f t="shared" si="23"/>
        <v>26.951055637952287</v>
      </c>
      <c r="S180" t="b">
        <f t="shared" si="24"/>
        <v>0</v>
      </c>
    </row>
    <row r="181" spans="1:19" x14ac:dyDescent="0.25">
      <c r="A181" s="3">
        <v>44117</v>
      </c>
      <c r="B181" s="4">
        <v>0.46173611111111112</v>
      </c>
      <c r="C181">
        <v>-69.42</v>
      </c>
      <c r="D181">
        <v>-39.840000000000003</v>
      </c>
      <c r="E181">
        <v>10.4</v>
      </c>
      <c r="F181" s="11">
        <v>191.2</v>
      </c>
      <c r="G181" s="11">
        <v>21.1</v>
      </c>
      <c r="H181" s="11">
        <v>-0.7</v>
      </c>
      <c r="I181" s="11">
        <v>101.03</v>
      </c>
      <c r="J181" s="11">
        <v>14.6</v>
      </c>
      <c r="K181" s="11">
        <v>14.3</v>
      </c>
      <c r="L181">
        <v>4.08</v>
      </c>
      <c r="N181" t="b">
        <f t="shared" si="22"/>
        <v>0</v>
      </c>
      <c r="O181">
        <f t="shared" si="19"/>
        <v>-42.04</v>
      </c>
      <c r="P181">
        <f t="shared" si="20"/>
        <v>-39.74</v>
      </c>
      <c r="Q181">
        <f t="shared" si="21"/>
        <v>10.8</v>
      </c>
      <c r="R181">
        <f t="shared" si="23"/>
        <v>27.383104279829197</v>
      </c>
      <c r="S181" t="b">
        <f t="shared" si="24"/>
        <v>0</v>
      </c>
    </row>
    <row r="182" spans="1:19" x14ac:dyDescent="0.25">
      <c r="A182" s="3">
        <v>44117</v>
      </c>
      <c r="B182" s="4">
        <v>0.46175925925925926</v>
      </c>
      <c r="C182">
        <v>-69.81</v>
      </c>
      <c r="D182">
        <v>-39.94</v>
      </c>
      <c r="E182">
        <v>10.199999999999999</v>
      </c>
      <c r="F182" s="11">
        <v>198.6</v>
      </c>
      <c r="G182" s="11">
        <v>15.7</v>
      </c>
      <c r="H182" s="11">
        <v>-5.3</v>
      </c>
      <c r="I182" s="11">
        <v>101.48</v>
      </c>
      <c r="J182" s="11">
        <v>12.6</v>
      </c>
      <c r="K182" s="11">
        <v>14.3</v>
      </c>
      <c r="L182">
        <v>4.08</v>
      </c>
      <c r="N182" t="b">
        <f t="shared" si="22"/>
        <v>0</v>
      </c>
      <c r="O182">
        <f t="shared" si="19"/>
        <v>-42.04</v>
      </c>
      <c r="P182">
        <f t="shared" si="20"/>
        <v>-39.840000000000003</v>
      </c>
      <c r="Q182">
        <f t="shared" si="21"/>
        <v>10.4</v>
      </c>
      <c r="R182">
        <f t="shared" si="23"/>
        <v>27.770900237478802</v>
      </c>
      <c r="S182" t="b">
        <f t="shared" si="24"/>
        <v>0</v>
      </c>
    </row>
    <row r="183" spans="1:19" x14ac:dyDescent="0.25">
      <c r="A183" s="3">
        <v>44117</v>
      </c>
      <c r="B183" s="4">
        <v>0.46178240740740745</v>
      </c>
      <c r="C183">
        <v>-69.930000000000007</v>
      </c>
      <c r="D183">
        <v>-39.97</v>
      </c>
      <c r="E183">
        <v>10.1</v>
      </c>
      <c r="F183" s="11">
        <v>189.8</v>
      </c>
      <c r="G183" s="11">
        <v>16.5</v>
      </c>
      <c r="H183" s="11">
        <v>-7.8</v>
      </c>
      <c r="I183" s="11">
        <v>101.63</v>
      </c>
      <c r="J183" s="11">
        <v>6.1</v>
      </c>
      <c r="K183" s="11">
        <v>14.3</v>
      </c>
      <c r="L183">
        <v>4.08</v>
      </c>
      <c r="N183" t="b">
        <f t="shared" si="22"/>
        <v>0</v>
      </c>
      <c r="O183">
        <f t="shared" si="19"/>
        <v>-42.04</v>
      </c>
      <c r="P183">
        <f t="shared" si="20"/>
        <v>-39.94</v>
      </c>
      <c r="Q183">
        <f t="shared" si="21"/>
        <v>10.199999999999999</v>
      </c>
      <c r="R183">
        <f t="shared" si="23"/>
        <v>27.890195409856855</v>
      </c>
      <c r="S183" t="b">
        <f t="shared" si="24"/>
        <v>0</v>
      </c>
    </row>
    <row r="184" spans="1:19" x14ac:dyDescent="0.25">
      <c r="A184" s="3">
        <v>44117</v>
      </c>
      <c r="B184" s="4">
        <v>0.46180555555555558</v>
      </c>
      <c r="C184">
        <v>-69.930000000000007</v>
      </c>
      <c r="D184">
        <v>-39.97</v>
      </c>
      <c r="E184">
        <v>10.1</v>
      </c>
      <c r="F184" s="11">
        <v>212</v>
      </c>
      <c r="G184" s="11">
        <v>-21.2</v>
      </c>
      <c r="H184" s="11">
        <v>-7.7</v>
      </c>
      <c r="I184" s="11">
        <v>101.63</v>
      </c>
      <c r="J184" s="11">
        <v>0</v>
      </c>
      <c r="K184" s="11">
        <v>14.3</v>
      </c>
      <c r="L184">
        <v>-5</v>
      </c>
      <c r="N184" t="b">
        <f t="shared" si="22"/>
        <v>1</v>
      </c>
      <c r="O184">
        <f t="shared" si="19"/>
        <v>-42.04</v>
      </c>
      <c r="P184">
        <f t="shared" si="20"/>
        <v>-39.97</v>
      </c>
      <c r="Q184">
        <f t="shared" si="21"/>
        <v>10.1</v>
      </c>
      <c r="R184">
        <f t="shared" si="23"/>
        <v>27.890000000000008</v>
      </c>
      <c r="S184" t="b">
        <f t="shared" si="24"/>
        <v>1</v>
      </c>
    </row>
    <row r="185" spans="1:19" x14ac:dyDescent="0.25">
      <c r="A185" s="3">
        <v>44117</v>
      </c>
      <c r="B185" s="4">
        <v>0.46188657407407407</v>
      </c>
      <c r="C185">
        <v>-69.930000000000007</v>
      </c>
      <c r="D185">
        <v>-39.97</v>
      </c>
      <c r="E185">
        <v>10.1</v>
      </c>
      <c r="F185" s="11">
        <v>167.4</v>
      </c>
      <c r="G185" s="11">
        <v>0.6</v>
      </c>
      <c r="H185" s="11">
        <v>-7.2</v>
      </c>
      <c r="I185" s="11">
        <v>101.63</v>
      </c>
      <c r="J185" s="11">
        <v>0</v>
      </c>
      <c r="K185" s="11">
        <v>14.3</v>
      </c>
      <c r="L185">
        <v>4.08</v>
      </c>
      <c r="N185" t="b">
        <f t="shared" si="22"/>
        <v>0</v>
      </c>
      <c r="O185">
        <f t="shared" si="19"/>
        <v>-69.930000000000007</v>
      </c>
      <c r="P185">
        <f t="shared" si="20"/>
        <v>-39.97</v>
      </c>
      <c r="Q185">
        <f t="shared" si="21"/>
        <v>10.1</v>
      </c>
      <c r="R185">
        <f t="shared" si="23"/>
        <v>0</v>
      </c>
      <c r="S185" t="b">
        <f t="shared" si="24"/>
        <v>0</v>
      </c>
    </row>
    <row r="186" spans="1:19" x14ac:dyDescent="0.25">
      <c r="A186" s="3">
        <v>44117</v>
      </c>
      <c r="B186" s="4">
        <v>0.46190972222222221</v>
      </c>
      <c r="C186">
        <v>-70.349999999999994</v>
      </c>
      <c r="D186">
        <v>-39.86</v>
      </c>
      <c r="E186">
        <v>10.1</v>
      </c>
      <c r="F186" s="11">
        <v>166.4</v>
      </c>
      <c r="G186" s="11">
        <v>8.6999999999999993</v>
      </c>
      <c r="H186" s="11">
        <v>-6</v>
      </c>
      <c r="I186" s="11">
        <v>102.06</v>
      </c>
      <c r="J186" s="11">
        <v>21.2</v>
      </c>
      <c r="K186" s="11">
        <v>14.4</v>
      </c>
      <c r="L186">
        <v>4.08</v>
      </c>
      <c r="N186" t="b">
        <f t="shared" si="22"/>
        <v>0</v>
      </c>
      <c r="O186">
        <f t="shared" si="19"/>
        <v>-69.930000000000007</v>
      </c>
      <c r="P186">
        <f t="shared" si="20"/>
        <v>-39.97</v>
      </c>
      <c r="Q186">
        <f t="shared" si="21"/>
        <v>10.1</v>
      </c>
      <c r="R186">
        <f t="shared" si="23"/>
        <v>0.43416586692183595</v>
      </c>
      <c r="S186" t="b">
        <f t="shared" si="24"/>
        <v>0</v>
      </c>
    </row>
    <row r="187" spans="1:19" x14ac:dyDescent="0.25">
      <c r="A187" s="3">
        <v>44117</v>
      </c>
      <c r="B187" s="4">
        <v>0.4619328703703704</v>
      </c>
      <c r="C187">
        <v>-70.930000000000007</v>
      </c>
      <c r="D187">
        <v>-39.71</v>
      </c>
      <c r="E187">
        <v>10</v>
      </c>
      <c r="F187" s="11">
        <v>165.4</v>
      </c>
      <c r="G187" s="11">
        <v>9.6999999999999993</v>
      </c>
      <c r="H187" s="11">
        <v>-0.6</v>
      </c>
      <c r="I187" s="11">
        <v>102.69</v>
      </c>
      <c r="J187" s="11">
        <v>24.6</v>
      </c>
      <c r="K187" s="11">
        <v>14.4</v>
      </c>
      <c r="L187">
        <v>4.08</v>
      </c>
      <c r="N187" t="b">
        <f t="shared" si="22"/>
        <v>0</v>
      </c>
      <c r="O187">
        <f t="shared" si="19"/>
        <v>-69.930000000000007</v>
      </c>
      <c r="P187">
        <f t="shared" si="20"/>
        <v>-39.86</v>
      </c>
      <c r="Q187">
        <f t="shared" si="21"/>
        <v>10.1</v>
      </c>
      <c r="R187">
        <f t="shared" si="23"/>
        <v>1.0161200716450784</v>
      </c>
      <c r="S187" t="b">
        <f t="shared" si="24"/>
        <v>0</v>
      </c>
    </row>
    <row r="188" spans="1:19" x14ac:dyDescent="0.25">
      <c r="A188" s="3">
        <v>44117</v>
      </c>
      <c r="B188" s="4">
        <v>0.46195601851851853</v>
      </c>
      <c r="C188">
        <v>-71.37</v>
      </c>
      <c r="D188">
        <v>-39.6</v>
      </c>
      <c r="E188">
        <v>10</v>
      </c>
      <c r="F188" s="11">
        <v>164.9</v>
      </c>
      <c r="G188" s="11">
        <v>14.1</v>
      </c>
      <c r="H188" s="11">
        <v>1.4</v>
      </c>
      <c r="I188" s="11">
        <v>103.14</v>
      </c>
      <c r="J188" s="11">
        <v>11.3</v>
      </c>
      <c r="K188" s="11">
        <v>14.3</v>
      </c>
      <c r="L188">
        <v>4.08</v>
      </c>
      <c r="N188" t="b">
        <f t="shared" si="22"/>
        <v>0</v>
      </c>
      <c r="O188">
        <f t="shared" si="19"/>
        <v>-69.930000000000007</v>
      </c>
      <c r="P188">
        <f t="shared" si="20"/>
        <v>-39.71</v>
      </c>
      <c r="Q188">
        <f t="shared" si="21"/>
        <v>10</v>
      </c>
      <c r="R188">
        <f t="shared" si="23"/>
        <v>1.4441952776546507</v>
      </c>
      <c r="S188" t="b">
        <f t="shared" si="24"/>
        <v>0</v>
      </c>
    </row>
    <row r="189" spans="1:19" x14ac:dyDescent="0.25">
      <c r="A189" s="3">
        <v>44117</v>
      </c>
      <c r="B189" s="4">
        <v>0.46197916666666666</v>
      </c>
      <c r="C189">
        <v>-72.010000000000005</v>
      </c>
      <c r="D189">
        <v>-39.43</v>
      </c>
      <c r="E189">
        <v>10.1</v>
      </c>
      <c r="F189" s="11">
        <v>169.1</v>
      </c>
      <c r="G189" s="11">
        <v>1.2</v>
      </c>
      <c r="H189" s="11">
        <v>-1.8</v>
      </c>
      <c r="I189" s="11">
        <v>103.81</v>
      </c>
      <c r="J189" s="11">
        <v>17.899999999999999</v>
      </c>
      <c r="K189" s="11">
        <v>14.4</v>
      </c>
      <c r="L189">
        <v>4.08</v>
      </c>
      <c r="N189" t="b">
        <f t="shared" si="22"/>
        <v>0</v>
      </c>
      <c r="O189">
        <f t="shared" si="19"/>
        <v>-69.930000000000007</v>
      </c>
      <c r="P189">
        <f t="shared" si="20"/>
        <v>-39.6</v>
      </c>
      <c r="Q189">
        <f t="shared" si="21"/>
        <v>10</v>
      </c>
      <c r="R189">
        <f t="shared" si="23"/>
        <v>2.089330036159915</v>
      </c>
      <c r="S189" t="b">
        <f t="shared" si="24"/>
        <v>0</v>
      </c>
    </row>
    <row r="190" spans="1:19" x14ac:dyDescent="0.25">
      <c r="A190" s="3">
        <v>44117</v>
      </c>
      <c r="B190" s="4">
        <v>0.46200231481481485</v>
      </c>
      <c r="C190">
        <v>-72.77</v>
      </c>
      <c r="D190">
        <v>-39.28</v>
      </c>
      <c r="E190">
        <v>9.9</v>
      </c>
      <c r="F190" s="11">
        <v>167</v>
      </c>
      <c r="G190" s="11">
        <v>7.3</v>
      </c>
      <c r="H190" s="11">
        <v>-4.0999999999999996</v>
      </c>
      <c r="I190" s="11">
        <v>104.62</v>
      </c>
      <c r="J190" s="11">
        <v>21.2</v>
      </c>
      <c r="K190" s="11">
        <v>14.3</v>
      </c>
      <c r="L190">
        <v>4.08</v>
      </c>
      <c r="N190" t="b">
        <f t="shared" si="22"/>
        <v>0</v>
      </c>
      <c r="O190">
        <f t="shared" si="19"/>
        <v>-69.930000000000007</v>
      </c>
      <c r="P190">
        <f t="shared" si="20"/>
        <v>-39.43</v>
      </c>
      <c r="Q190">
        <f t="shared" si="21"/>
        <v>10.1</v>
      </c>
      <c r="R190">
        <f t="shared" si="23"/>
        <v>2.8509822868618349</v>
      </c>
      <c r="S190" t="b">
        <f t="shared" si="24"/>
        <v>0</v>
      </c>
    </row>
    <row r="191" spans="1:19" x14ac:dyDescent="0.25">
      <c r="A191" s="3">
        <v>44117</v>
      </c>
      <c r="B191" s="4">
        <v>0.46202546296296299</v>
      </c>
      <c r="C191">
        <v>-73.5</v>
      </c>
      <c r="D191">
        <v>-39.090000000000003</v>
      </c>
      <c r="E191">
        <v>9.6</v>
      </c>
      <c r="F191" s="11">
        <v>163.69999999999999</v>
      </c>
      <c r="G191" s="11">
        <v>6.8</v>
      </c>
      <c r="H191" s="11">
        <v>-1.2</v>
      </c>
      <c r="I191" s="11">
        <v>105.45</v>
      </c>
      <c r="J191" s="11">
        <v>25.9</v>
      </c>
      <c r="K191" s="11">
        <v>14.4</v>
      </c>
      <c r="L191">
        <v>4.08</v>
      </c>
      <c r="N191" t="b">
        <f t="shared" si="22"/>
        <v>0</v>
      </c>
      <c r="O191">
        <f t="shared" si="19"/>
        <v>-69.930000000000007</v>
      </c>
      <c r="P191">
        <f t="shared" si="20"/>
        <v>-39.28</v>
      </c>
      <c r="Q191">
        <f t="shared" si="21"/>
        <v>9.9</v>
      </c>
      <c r="R191">
        <f t="shared" si="23"/>
        <v>3.5876175938915158</v>
      </c>
      <c r="S191" t="b">
        <f t="shared" si="24"/>
        <v>0</v>
      </c>
    </row>
    <row r="192" spans="1:19" x14ac:dyDescent="0.25">
      <c r="A192" s="3">
        <v>44117</v>
      </c>
      <c r="B192" s="4">
        <v>0.46204861111111112</v>
      </c>
      <c r="C192">
        <v>-74.38</v>
      </c>
      <c r="D192">
        <v>-38.85</v>
      </c>
      <c r="E192">
        <v>9.6</v>
      </c>
      <c r="F192" s="11">
        <v>164.6</v>
      </c>
      <c r="G192" s="11">
        <v>9.3000000000000007</v>
      </c>
      <c r="H192" s="11">
        <v>-2.2999999999999998</v>
      </c>
      <c r="I192" s="11">
        <v>106.35</v>
      </c>
      <c r="J192" s="11">
        <v>24.6</v>
      </c>
      <c r="K192" s="11">
        <v>14.3</v>
      </c>
      <c r="L192">
        <v>4.08</v>
      </c>
      <c r="N192" t="b">
        <f t="shared" si="22"/>
        <v>0</v>
      </c>
      <c r="O192">
        <f t="shared" ref="O192:O255" si="25">IF(N191,C191,O191)</f>
        <v>-69.930000000000007</v>
      </c>
      <c r="P192">
        <f t="shared" ref="P192:P255" si="26">IF(O191,D191,P191)</f>
        <v>-39.090000000000003</v>
      </c>
      <c r="Q192">
        <f t="shared" ref="Q192:Q255" si="27">IF(P191,E191,Q191)</f>
        <v>9.6</v>
      </c>
      <c r="R192">
        <f t="shared" si="23"/>
        <v>4.4564672106950249</v>
      </c>
      <c r="S192" t="b">
        <f t="shared" si="24"/>
        <v>0</v>
      </c>
    </row>
    <row r="193" spans="1:19" x14ac:dyDescent="0.25">
      <c r="A193" s="3">
        <v>44117</v>
      </c>
      <c r="B193" s="4">
        <v>0.46207175925925931</v>
      </c>
      <c r="C193">
        <v>-75.22</v>
      </c>
      <c r="D193">
        <v>-38.61</v>
      </c>
      <c r="E193">
        <v>9.5</v>
      </c>
      <c r="F193" s="11">
        <v>164.6</v>
      </c>
      <c r="G193" s="11">
        <v>3.9</v>
      </c>
      <c r="H193" s="11">
        <v>-3.1</v>
      </c>
      <c r="I193" s="11">
        <v>107.28</v>
      </c>
      <c r="J193" s="11">
        <v>22.8</v>
      </c>
      <c r="K193" s="11">
        <v>14.3</v>
      </c>
      <c r="L193">
        <v>4.08</v>
      </c>
      <c r="N193" t="b">
        <f t="shared" si="22"/>
        <v>0</v>
      </c>
      <c r="O193">
        <f t="shared" si="25"/>
        <v>-69.930000000000007</v>
      </c>
      <c r="P193">
        <f t="shared" si="26"/>
        <v>-38.85</v>
      </c>
      <c r="Q193">
        <f t="shared" si="27"/>
        <v>9.6</v>
      </c>
      <c r="R193">
        <f t="shared" si="23"/>
        <v>5.2963855599833289</v>
      </c>
      <c r="S193" t="b">
        <f t="shared" si="24"/>
        <v>0</v>
      </c>
    </row>
    <row r="194" spans="1:19" x14ac:dyDescent="0.25">
      <c r="A194" s="3">
        <v>44117</v>
      </c>
      <c r="B194" s="4">
        <v>0.46209490740740744</v>
      </c>
      <c r="C194">
        <v>-76.069999999999993</v>
      </c>
      <c r="D194">
        <v>-38.35</v>
      </c>
      <c r="E194">
        <v>9.6</v>
      </c>
      <c r="F194" s="11">
        <v>164</v>
      </c>
      <c r="G194" s="11">
        <v>2.2999999999999998</v>
      </c>
      <c r="H194" s="11">
        <v>0.8</v>
      </c>
      <c r="I194" s="11">
        <v>108.18</v>
      </c>
      <c r="J194" s="11">
        <v>21.2</v>
      </c>
      <c r="K194" s="11">
        <v>14.4</v>
      </c>
      <c r="L194">
        <v>4.08</v>
      </c>
      <c r="N194" t="b">
        <f t="shared" si="22"/>
        <v>0</v>
      </c>
      <c r="O194">
        <f t="shared" si="25"/>
        <v>-69.930000000000007</v>
      </c>
      <c r="P194">
        <f t="shared" si="26"/>
        <v>-38.61</v>
      </c>
      <c r="Q194">
        <f t="shared" si="27"/>
        <v>9.5</v>
      </c>
      <c r="R194">
        <f t="shared" si="23"/>
        <v>6.1463159697496703</v>
      </c>
      <c r="S194" t="b">
        <f t="shared" si="24"/>
        <v>0</v>
      </c>
    </row>
    <row r="195" spans="1:19" x14ac:dyDescent="0.25">
      <c r="A195" s="3">
        <v>44117</v>
      </c>
      <c r="B195" s="4">
        <v>0.46211805555555557</v>
      </c>
      <c r="C195">
        <v>-77.010000000000005</v>
      </c>
      <c r="D195">
        <v>-38.07</v>
      </c>
      <c r="E195">
        <v>9.6</v>
      </c>
      <c r="F195" s="11">
        <v>165.8</v>
      </c>
      <c r="G195" s="11">
        <v>2.8</v>
      </c>
      <c r="H195" s="11">
        <v>-1.4</v>
      </c>
      <c r="I195" s="11">
        <v>109.16</v>
      </c>
      <c r="J195" s="11">
        <v>25.9</v>
      </c>
      <c r="K195" s="11">
        <v>14.3</v>
      </c>
      <c r="L195">
        <v>4.08</v>
      </c>
      <c r="N195" t="b">
        <f t="shared" ref="N195:N258" si="28">AND(OR(R195&gt;min_dist,S195,A196=0),A195&lt;&gt;0)</f>
        <v>0</v>
      </c>
      <c r="O195">
        <f t="shared" si="25"/>
        <v>-69.930000000000007</v>
      </c>
      <c r="P195">
        <f t="shared" si="26"/>
        <v>-38.35</v>
      </c>
      <c r="Q195">
        <f t="shared" si="27"/>
        <v>9.6</v>
      </c>
      <c r="R195">
        <f t="shared" ref="R195:R258" si="29">IF(A195=0,0,SQRT((C195-O195)^2+(D195-P195)^2+(E195-Q195)^2))</f>
        <v>7.0855345599326505</v>
      </c>
      <c r="S195" t="b">
        <f t="shared" ref="S195:S258" si="30">AND(MOD(L195,1)=0,L195&lt;0)</f>
        <v>0</v>
      </c>
    </row>
    <row r="196" spans="1:19" x14ac:dyDescent="0.25">
      <c r="A196" s="3">
        <v>44117</v>
      </c>
      <c r="B196" s="4">
        <v>0.46214120370370365</v>
      </c>
      <c r="C196">
        <v>-77.819999999999993</v>
      </c>
      <c r="D196">
        <v>-37.83</v>
      </c>
      <c r="E196">
        <v>9.5</v>
      </c>
      <c r="F196" s="11">
        <v>163.69999999999999</v>
      </c>
      <c r="G196" s="11">
        <v>1.8</v>
      </c>
      <c r="H196" s="11">
        <v>-0.3</v>
      </c>
      <c r="I196" s="11">
        <v>110.01</v>
      </c>
      <c r="J196" s="11">
        <v>22.1</v>
      </c>
      <c r="K196" s="11">
        <v>14.4</v>
      </c>
      <c r="L196">
        <v>4.08</v>
      </c>
      <c r="N196" t="b">
        <f t="shared" si="28"/>
        <v>0</v>
      </c>
      <c r="O196">
        <f t="shared" si="25"/>
        <v>-69.930000000000007</v>
      </c>
      <c r="P196">
        <f t="shared" si="26"/>
        <v>-38.07</v>
      </c>
      <c r="Q196">
        <f t="shared" si="27"/>
        <v>9.6</v>
      </c>
      <c r="R196">
        <f t="shared" si="29"/>
        <v>7.8942827413261414</v>
      </c>
      <c r="S196" t="b">
        <f t="shared" si="30"/>
        <v>0</v>
      </c>
    </row>
    <row r="197" spans="1:19" x14ac:dyDescent="0.25">
      <c r="A197" s="3">
        <v>44117</v>
      </c>
      <c r="B197" s="4">
        <v>0.46216435185185184</v>
      </c>
      <c r="C197">
        <v>-78.56</v>
      </c>
      <c r="D197">
        <v>-37.6</v>
      </c>
      <c r="E197">
        <v>9.3000000000000007</v>
      </c>
      <c r="F197" s="11">
        <v>163.6</v>
      </c>
      <c r="G197" s="11">
        <v>3.6</v>
      </c>
      <c r="H197" s="11">
        <v>-0.5</v>
      </c>
      <c r="I197" s="11">
        <v>110.82</v>
      </c>
      <c r="J197" s="11">
        <v>22.1</v>
      </c>
      <c r="K197" s="11">
        <v>14.4</v>
      </c>
      <c r="L197">
        <v>4.08</v>
      </c>
      <c r="N197" t="b">
        <f t="shared" si="28"/>
        <v>0</v>
      </c>
      <c r="O197">
        <f t="shared" si="25"/>
        <v>-69.930000000000007</v>
      </c>
      <c r="P197">
        <f t="shared" si="26"/>
        <v>-37.83</v>
      </c>
      <c r="Q197">
        <f t="shared" si="27"/>
        <v>9.5</v>
      </c>
      <c r="R197">
        <f t="shared" si="29"/>
        <v>8.6353807096155251</v>
      </c>
      <c r="S197" t="b">
        <f t="shared" si="30"/>
        <v>0</v>
      </c>
    </row>
    <row r="198" spans="1:19" x14ac:dyDescent="0.25">
      <c r="A198" s="3">
        <v>44117</v>
      </c>
      <c r="B198" s="4">
        <v>0.46218749999999997</v>
      </c>
      <c r="C198">
        <v>-79</v>
      </c>
      <c r="D198">
        <v>-37.47</v>
      </c>
      <c r="E198">
        <v>9.1999999999999993</v>
      </c>
      <c r="F198" s="11">
        <v>163.4</v>
      </c>
      <c r="G198" s="11">
        <v>-4.7</v>
      </c>
      <c r="H198" s="11">
        <v>-0.4</v>
      </c>
      <c r="I198" s="11">
        <v>111.29</v>
      </c>
      <c r="J198" s="11">
        <v>12.9</v>
      </c>
      <c r="K198" s="11">
        <v>14.4</v>
      </c>
      <c r="L198">
        <v>4.08</v>
      </c>
      <c r="N198" t="b">
        <f t="shared" si="28"/>
        <v>0</v>
      </c>
      <c r="O198">
        <f t="shared" si="25"/>
        <v>-69.930000000000007</v>
      </c>
      <c r="P198">
        <f t="shared" si="26"/>
        <v>-37.6</v>
      </c>
      <c r="Q198">
        <f t="shared" si="27"/>
        <v>9.3000000000000007</v>
      </c>
      <c r="R198">
        <f t="shared" si="29"/>
        <v>9.0714827894892611</v>
      </c>
      <c r="S198" t="b">
        <f t="shared" si="30"/>
        <v>0</v>
      </c>
    </row>
    <row r="199" spans="1:19" x14ac:dyDescent="0.25">
      <c r="A199" s="3">
        <v>44117</v>
      </c>
      <c r="B199" s="4">
        <v>0.46221064814814811</v>
      </c>
      <c r="C199">
        <v>-79.790000000000006</v>
      </c>
      <c r="D199">
        <v>-37.200000000000003</v>
      </c>
      <c r="E199">
        <v>9.1</v>
      </c>
      <c r="F199" s="11">
        <v>161.6</v>
      </c>
      <c r="G199" s="11">
        <v>3.6</v>
      </c>
      <c r="H199" s="11">
        <v>-2.1</v>
      </c>
      <c r="I199" s="11">
        <v>112.15</v>
      </c>
      <c r="J199" s="11">
        <v>30.1</v>
      </c>
      <c r="K199" s="11">
        <v>14.4</v>
      </c>
      <c r="L199">
        <v>4.08</v>
      </c>
      <c r="N199" t="b">
        <f t="shared" si="28"/>
        <v>0</v>
      </c>
      <c r="O199">
        <f t="shared" si="25"/>
        <v>-69.930000000000007</v>
      </c>
      <c r="P199">
        <f t="shared" si="26"/>
        <v>-37.47</v>
      </c>
      <c r="Q199">
        <f t="shared" si="27"/>
        <v>9.1999999999999993</v>
      </c>
      <c r="R199">
        <f t="shared" si="29"/>
        <v>9.864202958171532</v>
      </c>
      <c r="S199" t="b">
        <f t="shared" si="30"/>
        <v>0</v>
      </c>
    </row>
    <row r="200" spans="1:19" x14ac:dyDescent="0.25">
      <c r="A200" s="3">
        <v>44117</v>
      </c>
      <c r="B200" s="4">
        <v>0.4622337962962963</v>
      </c>
      <c r="C200">
        <v>-80.36</v>
      </c>
      <c r="D200">
        <v>-37.04</v>
      </c>
      <c r="E200">
        <v>9</v>
      </c>
      <c r="F200" s="11">
        <v>163.5</v>
      </c>
      <c r="G200" s="11">
        <v>6</v>
      </c>
      <c r="H200" s="11">
        <v>-1.1000000000000001</v>
      </c>
      <c r="I200" s="11">
        <v>112.75</v>
      </c>
      <c r="J200" s="11">
        <v>16.7</v>
      </c>
      <c r="K200" s="11">
        <v>14.4</v>
      </c>
      <c r="L200">
        <v>4.08</v>
      </c>
      <c r="N200" t="b">
        <f t="shared" si="28"/>
        <v>0</v>
      </c>
      <c r="O200">
        <f t="shared" si="25"/>
        <v>-69.930000000000007</v>
      </c>
      <c r="P200">
        <f t="shared" si="26"/>
        <v>-37.200000000000003</v>
      </c>
      <c r="Q200">
        <f t="shared" si="27"/>
        <v>9.1</v>
      </c>
      <c r="R200">
        <f t="shared" si="29"/>
        <v>10.431706475931914</v>
      </c>
      <c r="S200" t="b">
        <f t="shared" si="30"/>
        <v>0</v>
      </c>
    </row>
    <row r="201" spans="1:19" x14ac:dyDescent="0.25">
      <c r="A201" s="3">
        <v>44117</v>
      </c>
      <c r="B201" s="4">
        <v>0.46225694444444443</v>
      </c>
      <c r="C201">
        <v>-80.819999999999993</v>
      </c>
      <c r="D201">
        <v>-36.880000000000003</v>
      </c>
      <c r="E201">
        <v>8.9</v>
      </c>
      <c r="F201" s="11">
        <v>157.69999999999999</v>
      </c>
      <c r="G201" s="11">
        <v>5.0999999999999996</v>
      </c>
      <c r="H201" s="11">
        <v>6.1</v>
      </c>
      <c r="I201" s="11">
        <v>113.25</v>
      </c>
      <c r="J201" s="11">
        <v>11.9</v>
      </c>
      <c r="K201" s="11">
        <v>14.4</v>
      </c>
      <c r="L201">
        <v>4.08</v>
      </c>
      <c r="N201" t="b">
        <f t="shared" si="28"/>
        <v>0</v>
      </c>
      <c r="O201">
        <f t="shared" si="25"/>
        <v>-69.930000000000007</v>
      </c>
      <c r="P201">
        <f t="shared" si="26"/>
        <v>-37.04</v>
      </c>
      <c r="Q201">
        <f t="shared" si="27"/>
        <v>9</v>
      </c>
      <c r="R201">
        <f t="shared" si="29"/>
        <v>10.891634404440856</v>
      </c>
      <c r="S201" t="b">
        <f t="shared" si="30"/>
        <v>0</v>
      </c>
    </row>
    <row r="202" spans="1:19" x14ac:dyDescent="0.25">
      <c r="A202" s="3">
        <v>44117</v>
      </c>
      <c r="B202" s="4">
        <v>0.46228009259259256</v>
      </c>
      <c r="C202">
        <v>-80.819999999999993</v>
      </c>
      <c r="D202">
        <v>-36.880000000000003</v>
      </c>
      <c r="E202">
        <v>8.6999999999999993</v>
      </c>
      <c r="F202" s="11">
        <v>163.9</v>
      </c>
      <c r="G202" s="11">
        <v>6.2</v>
      </c>
      <c r="H202" s="11">
        <v>1.8</v>
      </c>
      <c r="I202" s="11">
        <v>113.43</v>
      </c>
      <c r="J202" s="11">
        <v>9</v>
      </c>
      <c r="K202" s="11">
        <v>14.4</v>
      </c>
      <c r="L202">
        <v>4.08</v>
      </c>
      <c r="N202" t="b">
        <f t="shared" si="28"/>
        <v>0</v>
      </c>
      <c r="O202">
        <f t="shared" si="25"/>
        <v>-69.930000000000007</v>
      </c>
      <c r="P202">
        <f t="shared" si="26"/>
        <v>-36.880000000000003</v>
      </c>
      <c r="Q202">
        <f t="shared" si="27"/>
        <v>8.9</v>
      </c>
      <c r="R202">
        <f t="shared" si="29"/>
        <v>10.891836392454659</v>
      </c>
      <c r="S202" t="b">
        <f t="shared" si="30"/>
        <v>0</v>
      </c>
    </row>
    <row r="203" spans="1:19" x14ac:dyDescent="0.25">
      <c r="A203" s="3">
        <v>44117</v>
      </c>
      <c r="B203" s="4">
        <v>0.46230324074074075</v>
      </c>
      <c r="C203">
        <v>-80.819999999999993</v>
      </c>
      <c r="D203">
        <v>-36.880000000000003</v>
      </c>
      <c r="E203">
        <v>8.8000000000000007</v>
      </c>
      <c r="F203" s="11">
        <v>164.5</v>
      </c>
      <c r="G203" s="11">
        <v>-21.7</v>
      </c>
      <c r="H203" s="11">
        <v>-3.5</v>
      </c>
      <c r="I203" s="11">
        <v>113.43</v>
      </c>
      <c r="J203" s="11">
        <v>0</v>
      </c>
      <c r="K203" s="11">
        <v>14.4</v>
      </c>
      <c r="L203">
        <v>4.08</v>
      </c>
      <c r="N203" t="b">
        <f t="shared" si="28"/>
        <v>0</v>
      </c>
      <c r="O203">
        <f t="shared" si="25"/>
        <v>-69.930000000000007</v>
      </c>
      <c r="P203">
        <f t="shared" si="26"/>
        <v>-36.880000000000003</v>
      </c>
      <c r="Q203">
        <f t="shared" si="27"/>
        <v>8.6999999999999993</v>
      </c>
      <c r="R203">
        <f t="shared" si="29"/>
        <v>10.890459127144259</v>
      </c>
      <c r="S203" t="b">
        <f t="shared" si="30"/>
        <v>0</v>
      </c>
    </row>
    <row r="204" spans="1:19" x14ac:dyDescent="0.25">
      <c r="A204" s="3">
        <v>44117</v>
      </c>
      <c r="B204" s="4">
        <v>0.46231481481481485</v>
      </c>
      <c r="C204">
        <v>-80.819999999999993</v>
      </c>
      <c r="D204">
        <v>-36.880000000000003</v>
      </c>
      <c r="E204">
        <v>8.8000000000000007</v>
      </c>
      <c r="F204" s="11">
        <v>166.7</v>
      </c>
      <c r="G204" s="11">
        <v>-16</v>
      </c>
      <c r="H204" s="11">
        <v>-7.8</v>
      </c>
      <c r="I204" s="11">
        <v>113.43</v>
      </c>
      <c r="J204" s="11">
        <v>0</v>
      </c>
      <c r="K204" s="11">
        <v>14.4</v>
      </c>
      <c r="L204">
        <v>-6</v>
      </c>
      <c r="N204" t="b">
        <f t="shared" si="28"/>
        <v>1</v>
      </c>
      <c r="O204">
        <f t="shared" si="25"/>
        <v>-69.930000000000007</v>
      </c>
      <c r="P204">
        <f t="shared" si="26"/>
        <v>-36.880000000000003</v>
      </c>
      <c r="Q204">
        <f t="shared" si="27"/>
        <v>8.8000000000000007</v>
      </c>
      <c r="R204">
        <f t="shared" si="29"/>
        <v>10.889999999999986</v>
      </c>
      <c r="S204" t="b">
        <f t="shared" si="30"/>
        <v>1</v>
      </c>
    </row>
    <row r="205" spans="1:19" x14ac:dyDescent="0.25">
      <c r="A205" s="3">
        <v>44117</v>
      </c>
      <c r="B205" s="4">
        <v>0.46237268518518521</v>
      </c>
      <c r="C205">
        <v>-80.819999999999993</v>
      </c>
      <c r="D205">
        <v>-36.880000000000003</v>
      </c>
      <c r="E205">
        <v>8.6999999999999993</v>
      </c>
      <c r="F205" s="11">
        <v>150.30000000000001</v>
      </c>
      <c r="G205" s="11">
        <v>-8.6</v>
      </c>
      <c r="H205" s="11">
        <v>-20.3</v>
      </c>
      <c r="I205" s="11">
        <v>113.43</v>
      </c>
      <c r="J205" s="11">
        <v>1.6</v>
      </c>
      <c r="K205" s="11">
        <v>14.4</v>
      </c>
      <c r="L205">
        <v>4.08</v>
      </c>
      <c r="N205" t="b">
        <f t="shared" si="28"/>
        <v>0</v>
      </c>
      <c r="O205">
        <f t="shared" si="25"/>
        <v>-80.819999999999993</v>
      </c>
      <c r="P205">
        <f t="shared" si="26"/>
        <v>-36.880000000000003</v>
      </c>
      <c r="Q205">
        <f t="shared" si="27"/>
        <v>8.8000000000000007</v>
      </c>
      <c r="R205">
        <f t="shared" si="29"/>
        <v>0.10000000000000142</v>
      </c>
      <c r="S205" t="b">
        <f t="shared" si="30"/>
        <v>0</v>
      </c>
    </row>
    <row r="206" spans="1:19" x14ac:dyDescent="0.25">
      <c r="A206" s="3">
        <v>44117</v>
      </c>
      <c r="B206" s="4">
        <v>0.46238425925925924</v>
      </c>
      <c r="C206">
        <v>-80.819999999999993</v>
      </c>
      <c r="D206">
        <v>-36.880000000000003</v>
      </c>
      <c r="E206">
        <v>8.6999999999999993</v>
      </c>
      <c r="F206" s="11">
        <v>142.80000000000001</v>
      </c>
      <c r="G206" s="11">
        <v>-1</v>
      </c>
      <c r="H206" s="11">
        <v>-3.3</v>
      </c>
      <c r="I206" s="11">
        <v>113.45</v>
      </c>
      <c r="J206" s="11">
        <v>1.5</v>
      </c>
      <c r="K206" s="11">
        <v>14.4</v>
      </c>
      <c r="L206">
        <v>4.08</v>
      </c>
      <c r="N206" t="b">
        <f t="shared" si="28"/>
        <v>0</v>
      </c>
      <c r="O206">
        <f t="shared" si="25"/>
        <v>-80.819999999999993</v>
      </c>
      <c r="P206">
        <f t="shared" si="26"/>
        <v>-36.880000000000003</v>
      </c>
      <c r="Q206">
        <f t="shared" si="27"/>
        <v>8.6999999999999993</v>
      </c>
      <c r="R206">
        <f t="shared" si="29"/>
        <v>0</v>
      </c>
      <c r="S206" t="b">
        <f t="shared" si="30"/>
        <v>0</v>
      </c>
    </row>
    <row r="207" spans="1:19" x14ac:dyDescent="0.25">
      <c r="A207" s="3">
        <v>44117</v>
      </c>
      <c r="B207" s="4">
        <v>0.46240740740740738</v>
      </c>
      <c r="C207">
        <v>-81.22</v>
      </c>
      <c r="D207">
        <v>-36.61</v>
      </c>
      <c r="E207">
        <v>8.6999999999999993</v>
      </c>
      <c r="F207" s="11">
        <v>144.30000000000001</v>
      </c>
      <c r="G207" s="11">
        <v>4.2</v>
      </c>
      <c r="H207" s="11">
        <v>-5.6</v>
      </c>
      <c r="I207" s="11">
        <v>113.93</v>
      </c>
      <c r="J207" s="11">
        <v>13.4</v>
      </c>
      <c r="K207" s="11">
        <v>14.4</v>
      </c>
      <c r="L207">
        <v>4.08</v>
      </c>
      <c r="N207" t="b">
        <f t="shared" si="28"/>
        <v>0</v>
      </c>
      <c r="O207">
        <f t="shared" si="25"/>
        <v>-80.819999999999993</v>
      </c>
      <c r="P207">
        <f t="shared" si="26"/>
        <v>-36.880000000000003</v>
      </c>
      <c r="Q207">
        <f t="shared" si="27"/>
        <v>8.6999999999999993</v>
      </c>
      <c r="R207">
        <f t="shared" si="29"/>
        <v>0.48259714048055263</v>
      </c>
      <c r="S207" t="b">
        <f t="shared" si="30"/>
        <v>0</v>
      </c>
    </row>
    <row r="208" spans="1:19" x14ac:dyDescent="0.25">
      <c r="A208" s="3">
        <v>44117</v>
      </c>
      <c r="B208" s="4">
        <v>0.46243055555555551</v>
      </c>
      <c r="C208">
        <v>-81.8</v>
      </c>
      <c r="D208">
        <v>-36.200000000000003</v>
      </c>
      <c r="E208">
        <v>8.6</v>
      </c>
      <c r="F208" s="11">
        <v>145.1</v>
      </c>
      <c r="G208" s="11">
        <v>0.6</v>
      </c>
      <c r="H208" s="11">
        <v>0.2</v>
      </c>
      <c r="I208" s="11">
        <v>114.66</v>
      </c>
      <c r="J208" s="11">
        <v>25.9</v>
      </c>
      <c r="K208" s="11">
        <v>14.4</v>
      </c>
      <c r="L208">
        <v>4.08</v>
      </c>
      <c r="N208" t="b">
        <f t="shared" si="28"/>
        <v>0</v>
      </c>
      <c r="O208">
        <f t="shared" si="25"/>
        <v>-80.819999999999993</v>
      </c>
      <c r="P208">
        <f t="shared" si="26"/>
        <v>-36.61</v>
      </c>
      <c r="Q208">
        <f t="shared" si="27"/>
        <v>8.6999999999999993</v>
      </c>
      <c r="R208">
        <f t="shared" si="29"/>
        <v>1.0670051546267267</v>
      </c>
      <c r="S208" t="b">
        <f t="shared" si="30"/>
        <v>0</v>
      </c>
    </row>
    <row r="209" spans="1:19" x14ac:dyDescent="0.25">
      <c r="A209" s="3">
        <v>44117</v>
      </c>
      <c r="B209" s="4">
        <v>0.4624537037037037</v>
      </c>
      <c r="C209">
        <v>-82.36</v>
      </c>
      <c r="D209">
        <v>-35.840000000000003</v>
      </c>
      <c r="E209">
        <v>8.5</v>
      </c>
      <c r="F209" s="11">
        <v>144.80000000000001</v>
      </c>
      <c r="G209" s="11">
        <v>4.5999999999999996</v>
      </c>
      <c r="H209" s="11">
        <v>-3</v>
      </c>
      <c r="I209" s="11">
        <v>115.33</v>
      </c>
      <c r="J209" s="11">
        <v>21.2</v>
      </c>
      <c r="K209" s="11">
        <v>14.4</v>
      </c>
      <c r="L209">
        <v>4.08</v>
      </c>
      <c r="N209" t="b">
        <f t="shared" si="28"/>
        <v>0</v>
      </c>
      <c r="O209">
        <f t="shared" si="25"/>
        <v>-80.819999999999993</v>
      </c>
      <c r="P209">
        <f t="shared" si="26"/>
        <v>-36.200000000000003</v>
      </c>
      <c r="Q209">
        <f t="shared" si="27"/>
        <v>8.6</v>
      </c>
      <c r="R209">
        <f t="shared" si="29"/>
        <v>1.5846766231632303</v>
      </c>
      <c r="S209" t="b">
        <f t="shared" si="30"/>
        <v>0</v>
      </c>
    </row>
    <row r="210" spans="1:19" x14ac:dyDescent="0.25">
      <c r="A210" s="3">
        <v>44117</v>
      </c>
      <c r="B210" s="4">
        <v>0.46247685185185183</v>
      </c>
      <c r="C210">
        <v>-82.99</v>
      </c>
      <c r="D210">
        <v>-35.47</v>
      </c>
      <c r="E210">
        <v>8.4</v>
      </c>
      <c r="F210" s="11">
        <v>150.19999999999999</v>
      </c>
      <c r="G210" s="11">
        <v>3.7</v>
      </c>
      <c r="H210" s="11">
        <v>-7.7</v>
      </c>
      <c r="I210" s="11">
        <v>116.09</v>
      </c>
      <c r="J210" s="11">
        <v>20.6</v>
      </c>
      <c r="K210" s="11">
        <v>14.4</v>
      </c>
      <c r="L210">
        <v>4.08</v>
      </c>
      <c r="N210" t="b">
        <f t="shared" si="28"/>
        <v>0</v>
      </c>
      <c r="O210">
        <f t="shared" si="25"/>
        <v>-80.819999999999993</v>
      </c>
      <c r="P210">
        <f t="shared" si="26"/>
        <v>-35.840000000000003</v>
      </c>
      <c r="Q210">
        <f t="shared" si="27"/>
        <v>8.5</v>
      </c>
      <c r="R210">
        <f t="shared" si="29"/>
        <v>2.2035879832672918</v>
      </c>
      <c r="S210" t="b">
        <f t="shared" si="30"/>
        <v>0</v>
      </c>
    </row>
    <row r="211" spans="1:19" x14ac:dyDescent="0.25">
      <c r="A211" s="3">
        <v>44117</v>
      </c>
      <c r="B211" s="4">
        <v>0.46249999999999997</v>
      </c>
      <c r="C211">
        <v>-83.56</v>
      </c>
      <c r="D211">
        <v>-35.15</v>
      </c>
      <c r="E211">
        <v>8.1999999999999993</v>
      </c>
      <c r="F211" s="11">
        <v>150.30000000000001</v>
      </c>
      <c r="G211" s="11">
        <v>4.8</v>
      </c>
      <c r="H211" s="11">
        <v>-6.1</v>
      </c>
      <c r="I211" s="11">
        <v>116.81</v>
      </c>
      <c r="J211" s="11">
        <v>15.8</v>
      </c>
      <c r="K211" s="11">
        <v>14.4</v>
      </c>
      <c r="L211">
        <v>4.08</v>
      </c>
      <c r="N211" t="b">
        <f t="shared" si="28"/>
        <v>0</v>
      </c>
      <c r="O211">
        <f t="shared" si="25"/>
        <v>-80.819999999999993</v>
      </c>
      <c r="P211">
        <f t="shared" si="26"/>
        <v>-35.47</v>
      </c>
      <c r="Q211">
        <f t="shared" si="27"/>
        <v>8.4</v>
      </c>
      <c r="R211">
        <f t="shared" si="29"/>
        <v>2.7658633371878754</v>
      </c>
      <c r="S211" t="b">
        <f t="shared" si="30"/>
        <v>0</v>
      </c>
    </row>
    <row r="212" spans="1:19" x14ac:dyDescent="0.25">
      <c r="A212" s="3">
        <v>44117</v>
      </c>
      <c r="B212" s="4">
        <v>0.46252314814814816</v>
      </c>
      <c r="C212">
        <v>-84.14</v>
      </c>
      <c r="D212">
        <v>-34.799999999999997</v>
      </c>
      <c r="E212">
        <v>8</v>
      </c>
      <c r="F212" s="11">
        <v>149.80000000000001</v>
      </c>
      <c r="G212" s="11">
        <v>1.5</v>
      </c>
      <c r="H212" s="11">
        <v>-5</v>
      </c>
      <c r="I212" s="11">
        <v>117.52</v>
      </c>
      <c r="J212" s="11">
        <v>18.100000000000001</v>
      </c>
      <c r="K212" s="11">
        <v>14.4</v>
      </c>
      <c r="L212">
        <v>4.08</v>
      </c>
      <c r="N212" t="b">
        <f t="shared" si="28"/>
        <v>0</v>
      </c>
      <c r="O212">
        <f t="shared" si="25"/>
        <v>-80.819999999999993</v>
      </c>
      <c r="P212">
        <f t="shared" si="26"/>
        <v>-35.15</v>
      </c>
      <c r="Q212">
        <f t="shared" si="27"/>
        <v>8.1999999999999993</v>
      </c>
      <c r="R212">
        <f t="shared" si="29"/>
        <v>3.3443833512323389</v>
      </c>
      <c r="S212" t="b">
        <f t="shared" si="30"/>
        <v>0</v>
      </c>
    </row>
    <row r="213" spans="1:19" x14ac:dyDescent="0.25">
      <c r="A213" s="3">
        <v>44117</v>
      </c>
      <c r="B213" s="4">
        <v>0.46254629629629629</v>
      </c>
      <c r="C213">
        <v>-84.72</v>
      </c>
      <c r="D213">
        <v>-34.43</v>
      </c>
      <c r="E213">
        <v>7.9</v>
      </c>
      <c r="F213" s="11">
        <v>149</v>
      </c>
      <c r="G213" s="11">
        <v>0.7</v>
      </c>
      <c r="H213" s="11">
        <v>-4.3</v>
      </c>
      <c r="I213" s="11">
        <v>118.22</v>
      </c>
      <c r="J213" s="11">
        <v>20.9</v>
      </c>
      <c r="K213" s="11">
        <v>14.4</v>
      </c>
      <c r="L213">
        <v>4.08</v>
      </c>
      <c r="N213" t="b">
        <f t="shared" si="28"/>
        <v>0</v>
      </c>
      <c r="O213">
        <f t="shared" si="25"/>
        <v>-80.819999999999993</v>
      </c>
      <c r="P213">
        <f t="shared" si="26"/>
        <v>-34.799999999999997</v>
      </c>
      <c r="Q213">
        <f t="shared" si="27"/>
        <v>8</v>
      </c>
      <c r="R213">
        <f t="shared" si="29"/>
        <v>3.9187880779649262</v>
      </c>
      <c r="S213" t="b">
        <f t="shared" si="30"/>
        <v>0</v>
      </c>
    </row>
    <row r="214" spans="1:19" x14ac:dyDescent="0.25">
      <c r="A214" s="3">
        <v>44117</v>
      </c>
      <c r="B214" s="4">
        <v>0.46256944444444442</v>
      </c>
      <c r="C214">
        <v>-85.31</v>
      </c>
      <c r="D214">
        <v>-34.08</v>
      </c>
      <c r="E214">
        <v>7.8</v>
      </c>
      <c r="F214" s="11">
        <v>149.80000000000001</v>
      </c>
      <c r="G214" s="11">
        <v>1.6</v>
      </c>
      <c r="H214" s="11">
        <v>-4.2</v>
      </c>
      <c r="I214" s="11">
        <v>118.92</v>
      </c>
      <c r="J214" s="11">
        <v>28.9</v>
      </c>
      <c r="K214" s="11">
        <v>14.4</v>
      </c>
      <c r="L214">
        <v>4.08</v>
      </c>
      <c r="N214" t="b">
        <f t="shared" si="28"/>
        <v>0</v>
      </c>
      <c r="O214">
        <f t="shared" si="25"/>
        <v>-80.819999999999993</v>
      </c>
      <c r="P214">
        <f t="shared" si="26"/>
        <v>-34.43</v>
      </c>
      <c r="Q214">
        <f t="shared" si="27"/>
        <v>7.9</v>
      </c>
      <c r="R214">
        <f t="shared" si="29"/>
        <v>4.5047308465656508</v>
      </c>
      <c r="S214" t="b">
        <f t="shared" si="30"/>
        <v>0</v>
      </c>
    </row>
    <row r="215" spans="1:19" x14ac:dyDescent="0.25">
      <c r="A215" s="3">
        <v>44117</v>
      </c>
      <c r="B215" s="4">
        <v>0.46259259259259261</v>
      </c>
      <c r="C215">
        <v>-85.92</v>
      </c>
      <c r="D215">
        <v>-33.71</v>
      </c>
      <c r="E215">
        <v>7.7</v>
      </c>
      <c r="F215" s="11">
        <v>147.30000000000001</v>
      </c>
      <c r="G215" s="11">
        <v>2.6</v>
      </c>
      <c r="H215" s="11">
        <v>-5.0999999999999996</v>
      </c>
      <c r="I215" s="11">
        <v>119.65</v>
      </c>
      <c r="J215" s="11">
        <v>27.3</v>
      </c>
      <c r="K215" s="11">
        <v>14.4</v>
      </c>
      <c r="L215">
        <v>4.08</v>
      </c>
      <c r="N215" t="b">
        <f t="shared" si="28"/>
        <v>0</v>
      </c>
      <c r="O215">
        <f t="shared" si="25"/>
        <v>-80.819999999999993</v>
      </c>
      <c r="P215">
        <f t="shared" si="26"/>
        <v>-34.08</v>
      </c>
      <c r="Q215">
        <f t="shared" si="27"/>
        <v>7.8</v>
      </c>
      <c r="R215">
        <f t="shared" si="29"/>
        <v>5.1143816830580882</v>
      </c>
      <c r="S215" t="b">
        <f t="shared" si="30"/>
        <v>0</v>
      </c>
    </row>
    <row r="216" spans="1:19" x14ac:dyDescent="0.25">
      <c r="A216" s="3">
        <v>44117</v>
      </c>
      <c r="B216" s="4">
        <v>0.46261574074074074</v>
      </c>
      <c r="C216">
        <v>-86.47</v>
      </c>
      <c r="D216">
        <v>-33.35</v>
      </c>
      <c r="E216">
        <v>7.6</v>
      </c>
      <c r="F216" s="11">
        <v>146.1</v>
      </c>
      <c r="G216" s="11">
        <v>2.8</v>
      </c>
      <c r="H216" s="11">
        <v>-7.2</v>
      </c>
      <c r="I216" s="11">
        <v>120.33</v>
      </c>
      <c r="J216" s="11">
        <v>18.8</v>
      </c>
      <c r="K216" s="11">
        <v>14.4</v>
      </c>
      <c r="L216">
        <v>4.08</v>
      </c>
      <c r="N216" t="b">
        <f t="shared" si="28"/>
        <v>0</v>
      </c>
      <c r="O216">
        <f t="shared" si="25"/>
        <v>-80.819999999999993</v>
      </c>
      <c r="P216">
        <f t="shared" si="26"/>
        <v>-33.71</v>
      </c>
      <c r="Q216">
        <f t="shared" si="27"/>
        <v>7.7</v>
      </c>
      <c r="R216">
        <f t="shared" si="29"/>
        <v>5.6623405054800493</v>
      </c>
      <c r="S216" t="b">
        <f t="shared" si="30"/>
        <v>0</v>
      </c>
    </row>
    <row r="217" spans="1:19" x14ac:dyDescent="0.25">
      <c r="A217" s="3">
        <v>44117</v>
      </c>
      <c r="B217" s="4">
        <v>0.46263888888888888</v>
      </c>
      <c r="C217">
        <v>-86.9</v>
      </c>
      <c r="D217">
        <v>-33.07</v>
      </c>
      <c r="E217">
        <v>7.2</v>
      </c>
      <c r="F217" s="11">
        <v>148.4</v>
      </c>
      <c r="G217" s="11">
        <v>2.9</v>
      </c>
      <c r="H217" s="11">
        <v>-5.4</v>
      </c>
      <c r="I217" s="11">
        <v>121</v>
      </c>
      <c r="J217" s="11">
        <v>15</v>
      </c>
      <c r="K217" s="11">
        <v>14.4</v>
      </c>
      <c r="L217">
        <v>4.08</v>
      </c>
      <c r="N217" t="b">
        <f t="shared" si="28"/>
        <v>0</v>
      </c>
      <c r="O217">
        <f t="shared" si="25"/>
        <v>-80.819999999999993</v>
      </c>
      <c r="P217">
        <f t="shared" si="26"/>
        <v>-33.35</v>
      </c>
      <c r="Q217">
        <f t="shared" si="27"/>
        <v>7.6</v>
      </c>
      <c r="R217">
        <f t="shared" si="29"/>
        <v>6.0995737555996605</v>
      </c>
      <c r="S217" t="b">
        <f t="shared" si="30"/>
        <v>0</v>
      </c>
    </row>
    <row r="218" spans="1:19" x14ac:dyDescent="0.25">
      <c r="A218" s="3">
        <v>44117</v>
      </c>
      <c r="B218" s="4">
        <v>0.46266203703703707</v>
      </c>
      <c r="C218">
        <v>-87.44</v>
      </c>
      <c r="D218">
        <v>-32.729999999999997</v>
      </c>
      <c r="E218">
        <v>6.9</v>
      </c>
      <c r="F218" s="11">
        <v>149.1</v>
      </c>
      <c r="G218" s="11">
        <v>1.1000000000000001</v>
      </c>
      <c r="H218" s="11">
        <v>-6.6</v>
      </c>
      <c r="I218" s="11">
        <v>121.71</v>
      </c>
      <c r="J218" s="11">
        <v>18.5</v>
      </c>
      <c r="K218" s="11">
        <v>14.4</v>
      </c>
      <c r="L218">
        <v>4.08</v>
      </c>
      <c r="N218" t="b">
        <f t="shared" si="28"/>
        <v>0</v>
      </c>
      <c r="O218">
        <f t="shared" si="25"/>
        <v>-80.819999999999993</v>
      </c>
      <c r="P218">
        <f t="shared" si="26"/>
        <v>-33.07</v>
      </c>
      <c r="Q218">
        <f t="shared" si="27"/>
        <v>7.2</v>
      </c>
      <c r="R218">
        <f t="shared" si="29"/>
        <v>6.6355105304716426</v>
      </c>
      <c r="S218" t="b">
        <f t="shared" si="30"/>
        <v>0</v>
      </c>
    </row>
    <row r="219" spans="1:19" x14ac:dyDescent="0.25">
      <c r="A219" s="3">
        <v>44117</v>
      </c>
      <c r="B219" s="4">
        <v>0.4626851851851852</v>
      </c>
      <c r="C219">
        <v>-88.16</v>
      </c>
      <c r="D219">
        <v>-32.28</v>
      </c>
      <c r="E219">
        <v>6.9</v>
      </c>
      <c r="F219" s="11">
        <v>149.4</v>
      </c>
      <c r="G219" s="11">
        <v>2.1</v>
      </c>
      <c r="H219" s="11">
        <v>-7.4</v>
      </c>
      <c r="I219" s="11">
        <v>122.56</v>
      </c>
      <c r="J219" s="11">
        <v>23.5</v>
      </c>
      <c r="K219" s="11">
        <v>14.4</v>
      </c>
      <c r="L219">
        <v>4.08</v>
      </c>
      <c r="N219" t="b">
        <f t="shared" si="28"/>
        <v>0</v>
      </c>
      <c r="O219">
        <f t="shared" si="25"/>
        <v>-80.819999999999993</v>
      </c>
      <c r="P219">
        <f t="shared" si="26"/>
        <v>-32.729999999999997</v>
      </c>
      <c r="Q219">
        <f t="shared" si="27"/>
        <v>6.9</v>
      </c>
      <c r="R219">
        <f t="shared" si="29"/>
        <v>7.3537813402357868</v>
      </c>
      <c r="S219" t="b">
        <f t="shared" si="30"/>
        <v>0</v>
      </c>
    </row>
    <row r="220" spans="1:19" x14ac:dyDescent="0.25">
      <c r="A220" s="3">
        <v>44117</v>
      </c>
      <c r="B220" s="4">
        <v>0.46270833333333333</v>
      </c>
      <c r="C220">
        <v>-88.8</v>
      </c>
      <c r="D220">
        <v>-31.85</v>
      </c>
      <c r="E220">
        <v>6.9</v>
      </c>
      <c r="F220" s="11">
        <v>145.69999999999999</v>
      </c>
      <c r="G220" s="11">
        <v>2.7</v>
      </c>
      <c r="H220" s="11">
        <v>-4.3</v>
      </c>
      <c r="I220" s="11">
        <v>123.34</v>
      </c>
      <c r="J220" s="11">
        <v>30.7</v>
      </c>
      <c r="K220" s="11">
        <v>14.4</v>
      </c>
      <c r="L220">
        <v>4.08</v>
      </c>
      <c r="N220" t="b">
        <f t="shared" si="28"/>
        <v>0</v>
      </c>
      <c r="O220">
        <f t="shared" si="25"/>
        <v>-80.819999999999993</v>
      </c>
      <c r="P220">
        <f t="shared" si="26"/>
        <v>-32.28</v>
      </c>
      <c r="Q220">
        <f t="shared" si="27"/>
        <v>6.9</v>
      </c>
      <c r="R220">
        <f t="shared" si="29"/>
        <v>7.9915768156228131</v>
      </c>
      <c r="S220" t="b">
        <f t="shared" si="30"/>
        <v>0</v>
      </c>
    </row>
    <row r="221" spans="1:19" x14ac:dyDescent="0.25">
      <c r="A221" s="3">
        <v>44117</v>
      </c>
      <c r="B221" s="4">
        <v>0.46273148148148152</v>
      </c>
      <c r="C221">
        <v>-89.33</v>
      </c>
      <c r="D221">
        <v>-31.5</v>
      </c>
      <c r="E221">
        <v>6.6</v>
      </c>
      <c r="F221" s="11">
        <v>145.19999999999999</v>
      </c>
      <c r="G221" s="11">
        <v>5.9</v>
      </c>
      <c r="H221" s="11">
        <v>-2.2000000000000002</v>
      </c>
      <c r="I221" s="11">
        <v>124.04</v>
      </c>
      <c r="J221" s="11">
        <v>26.8</v>
      </c>
      <c r="K221" s="11">
        <v>14.4</v>
      </c>
      <c r="L221">
        <v>4.08</v>
      </c>
      <c r="N221" t="b">
        <f t="shared" si="28"/>
        <v>0</v>
      </c>
      <c r="O221">
        <f t="shared" si="25"/>
        <v>-80.819999999999993</v>
      </c>
      <c r="P221">
        <f t="shared" si="26"/>
        <v>-31.85</v>
      </c>
      <c r="Q221">
        <f t="shared" si="27"/>
        <v>6.9</v>
      </c>
      <c r="R221">
        <f t="shared" si="29"/>
        <v>8.522476165997773</v>
      </c>
      <c r="S221" t="b">
        <f t="shared" si="30"/>
        <v>0</v>
      </c>
    </row>
    <row r="222" spans="1:19" x14ac:dyDescent="0.25">
      <c r="A222" s="3">
        <v>44117</v>
      </c>
      <c r="B222" s="4">
        <v>0.46275462962962965</v>
      </c>
      <c r="C222">
        <v>-89.89</v>
      </c>
      <c r="D222">
        <v>-31.12</v>
      </c>
      <c r="E222">
        <v>6.4</v>
      </c>
      <c r="F222" s="11">
        <v>144.9</v>
      </c>
      <c r="G222" s="11">
        <v>6</v>
      </c>
      <c r="H222" s="11">
        <v>-3.3</v>
      </c>
      <c r="I222" s="11">
        <v>124.77</v>
      </c>
      <c r="J222" s="11">
        <v>27.8</v>
      </c>
      <c r="K222" s="11">
        <v>14.4</v>
      </c>
      <c r="L222">
        <v>4.08</v>
      </c>
      <c r="N222" t="b">
        <f t="shared" si="28"/>
        <v>0</v>
      </c>
      <c r="O222">
        <f t="shared" si="25"/>
        <v>-80.819999999999993</v>
      </c>
      <c r="P222">
        <f t="shared" si="26"/>
        <v>-31.5</v>
      </c>
      <c r="Q222">
        <f t="shared" si="27"/>
        <v>6.6</v>
      </c>
      <c r="R222">
        <f t="shared" si="29"/>
        <v>9.0801596902257256</v>
      </c>
      <c r="S222" t="b">
        <f t="shared" si="30"/>
        <v>0</v>
      </c>
    </row>
    <row r="223" spans="1:19" x14ac:dyDescent="0.25">
      <c r="A223" s="3">
        <v>44117</v>
      </c>
      <c r="B223" s="4">
        <v>0.46277777777777779</v>
      </c>
      <c r="C223">
        <v>-90.39</v>
      </c>
      <c r="D223">
        <v>-30.79</v>
      </c>
      <c r="E223">
        <v>6.1</v>
      </c>
      <c r="F223" s="11">
        <v>144.6</v>
      </c>
      <c r="G223" s="11">
        <v>2.5</v>
      </c>
      <c r="H223" s="11">
        <v>-5.4</v>
      </c>
      <c r="I223" s="11">
        <v>125.45</v>
      </c>
      <c r="J223" s="11">
        <v>20.3</v>
      </c>
      <c r="K223" s="11">
        <v>14.4</v>
      </c>
      <c r="L223">
        <v>4.08</v>
      </c>
      <c r="N223" t="b">
        <f t="shared" si="28"/>
        <v>0</v>
      </c>
      <c r="O223">
        <f t="shared" si="25"/>
        <v>-80.819999999999993</v>
      </c>
      <c r="P223">
        <f t="shared" si="26"/>
        <v>-31.12</v>
      </c>
      <c r="Q223">
        <f t="shared" si="27"/>
        <v>6.4</v>
      </c>
      <c r="R223">
        <f t="shared" si="29"/>
        <v>9.5803862135093567</v>
      </c>
      <c r="S223" t="b">
        <f t="shared" si="30"/>
        <v>0</v>
      </c>
    </row>
    <row r="224" spans="1:19" x14ac:dyDescent="0.25">
      <c r="A224" s="3">
        <v>44117</v>
      </c>
      <c r="B224" s="4">
        <v>0.46280092592592598</v>
      </c>
      <c r="C224">
        <v>-90.83</v>
      </c>
      <c r="D224">
        <v>-30.47</v>
      </c>
      <c r="E224">
        <v>5.8</v>
      </c>
      <c r="F224" s="11">
        <v>139.80000000000001</v>
      </c>
      <c r="G224" s="11">
        <v>12.6</v>
      </c>
      <c r="H224" s="11">
        <v>0</v>
      </c>
      <c r="I224" s="11">
        <v>126.1</v>
      </c>
      <c r="J224" s="11">
        <v>16.899999999999999</v>
      </c>
      <c r="K224" s="11">
        <v>14.4</v>
      </c>
      <c r="L224">
        <v>4.08</v>
      </c>
      <c r="N224" t="b">
        <f t="shared" si="28"/>
        <v>0</v>
      </c>
      <c r="O224">
        <f t="shared" si="25"/>
        <v>-80.819999999999993</v>
      </c>
      <c r="P224">
        <f t="shared" si="26"/>
        <v>-30.79</v>
      </c>
      <c r="Q224">
        <f t="shared" si="27"/>
        <v>6.1</v>
      </c>
      <c r="R224">
        <f t="shared" si="29"/>
        <v>10.019605780668225</v>
      </c>
      <c r="S224" t="b">
        <f t="shared" si="30"/>
        <v>0</v>
      </c>
    </row>
    <row r="225" spans="1:19" x14ac:dyDescent="0.25">
      <c r="A225" s="3">
        <v>44117</v>
      </c>
      <c r="B225" s="4">
        <v>0.46282407407407411</v>
      </c>
      <c r="C225">
        <v>-90.93</v>
      </c>
      <c r="D225">
        <v>-30.39</v>
      </c>
      <c r="E225">
        <v>5.7</v>
      </c>
      <c r="F225" s="11">
        <v>143</v>
      </c>
      <c r="G225" s="11">
        <v>13</v>
      </c>
      <c r="H225" s="11">
        <v>4.8</v>
      </c>
      <c r="I225" s="11">
        <v>126.3</v>
      </c>
      <c r="J225" s="11">
        <v>9.1</v>
      </c>
      <c r="K225" s="11">
        <v>14.4</v>
      </c>
      <c r="L225">
        <v>4.08</v>
      </c>
      <c r="N225" t="b">
        <f t="shared" si="28"/>
        <v>0</v>
      </c>
      <c r="O225">
        <f t="shared" si="25"/>
        <v>-80.819999999999993</v>
      </c>
      <c r="P225">
        <f t="shared" si="26"/>
        <v>-30.47</v>
      </c>
      <c r="Q225">
        <f t="shared" si="27"/>
        <v>5.8</v>
      </c>
      <c r="R225">
        <f t="shared" si="29"/>
        <v>10.110811045608571</v>
      </c>
      <c r="S225" t="b">
        <f t="shared" si="30"/>
        <v>0</v>
      </c>
    </row>
    <row r="226" spans="1:19" x14ac:dyDescent="0.25">
      <c r="A226" s="3">
        <v>44117</v>
      </c>
      <c r="B226" s="4">
        <v>0.46284722222222219</v>
      </c>
      <c r="C226">
        <v>-90.95</v>
      </c>
      <c r="D226">
        <v>-30.37</v>
      </c>
      <c r="E226">
        <v>5.7</v>
      </c>
      <c r="F226" s="11">
        <v>160.80000000000001</v>
      </c>
      <c r="G226" s="11">
        <v>21.1</v>
      </c>
      <c r="H226" s="11">
        <v>6.9</v>
      </c>
      <c r="I226" s="11">
        <v>126.32</v>
      </c>
      <c r="J226" s="11">
        <v>0</v>
      </c>
      <c r="K226" s="11">
        <v>14.4</v>
      </c>
      <c r="L226">
        <v>4.08</v>
      </c>
      <c r="N226" t="b">
        <f t="shared" si="28"/>
        <v>0</v>
      </c>
      <c r="O226">
        <f t="shared" si="25"/>
        <v>-80.819999999999993</v>
      </c>
      <c r="P226">
        <f t="shared" si="26"/>
        <v>-30.39</v>
      </c>
      <c r="Q226">
        <f t="shared" si="27"/>
        <v>5.7</v>
      </c>
      <c r="R226">
        <f t="shared" si="29"/>
        <v>10.130019743317394</v>
      </c>
      <c r="S226" t="b">
        <f t="shared" si="30"/>
        <v>0</v>
      </c>
    </row>
    <row r="227" spans="1:19" x14ac:dyDescent="0.25">
      <c r="A227" s="3">
        <v>44117</v>
      </c>
      <c r="B227" s="4">
        <v>0.46287037037037032</v>
      </c>
      <c r="C227">
        <v>-90.95</v>
      </c>
      <c r="D227">
        <v>-30.37</v>
      </c>
      <c r="E227">
        <v>5.7</v>
      </c>
      <c r="F227" s="11">
        <v>164.9</v>
      </c>
      <c r="G227" s="11">
        <v>-10.8</v>
      </c>
      <c r="H227" s="11">
        <v>5.4</v>
      </c>
      <c r="I227" s="11">
        <v>126.32</v>
      </c>
      <c r="J227" s="11">
        <v>0</v>
      </c>
      <c r="K227" s="11">
        <v>14.4</v>
      </c>
      <c r="L227">
        <v>-7</v>
      </c>
      <c r="N227" t="b">
        <f t="shared" si="28"/>
        <v>1</v>
      </c>
      <c r="O227">
        <f t="shared" si="25"/>
        <v>-80.819999999999993</v>
      </c>
      <c r="P227">
        <f t="shared" si="26"/>
        <v>-30.37</v>
      </c>
      <c r="Q227">
        <f t="shared" si="27"/>
        <v>5.7</v>
      </c>
      <c r="R227">
        <f t="shared" si="29"/>
        <v>10.13000000000001</v>
      </c>
      <c r="S227" t="b">
        <f t="shared" si="30"/>
        <v>1</v>
      </c>
    </row>
    <row r="228" spans="1:19" x14ac:dyDescent="0.25">
      <c r="A228" s="3">
        <v>44117</v>
      </c>
      <c r="B228" s="4">
        <v>0.46293981481481478</v>
      </c>
      <c r="C228">
        <v>-90.95</v>
      </c>
      <c r="D228">
        <v>-30.37</v>
      </c>
      <c r="E228">
        <v>5.7</v>
      </c>
      <c r="F228" s="11">
        <v>199.9</v>
      </c>
      <c r="G228" s="11">
        <v>14.6</v>
      </c>
      <c r="H228" s="11">
        <v>3.4</v>
      </c>
      <c r="I228" s="11">
        <v>126.32</v>
      </c>
      <c r="J228" s="11">
        <v>0</v>
      </c>
      <c r="K228" s="11">
        <v>14.4</v>
      </c>
      <c r="L228">
        <v>4.08</v>
      </c>
      <c r="N228" t="b">
        <f t="shared" si="28"/>
        <v>0</v>
      </c>
      <c r="O228">
        <f t="shared" si="25"/>
        <v>-90.95</v>
      </c>
      <c r="P228">
        <f t="shared" si="26"/>
        <v>-30.37</v>
      </c>
      <c r="Q228">
        <f t="shared" si="27"/>
        <v>5.7</v>
      </c>
      <c r="R228">
        <f t="shared" si="29"/>
        <v>0</v>
      </c>
      <c r="S228" t="b">
        <f t="shared" si="30"/>
        <v>0</v>
      </c>
    </row>
    <row r="229" spans="1:19" x14ac:dyDescent="0.25">
      <c r="A229" s="3">
        <v>44117</v>
      </c>
      <c r="B229" s="4">
        <v>0.46296296296296297</v>
      </c>
      <c r="C229">
        <v>-91.36</v>
      </c>
      <c r="D229">
        <v>-30.49</v>
      </c>
      <c r="E229">
        <v>5.7</v>
      </c>
      <c r="F229" s="11">
        <v>193.8</v>
      </c>
      <c r="G229" s="11">
        <v>17.2</v>
      </c>
      <c r="H229" s="11">
        <v>-3.5</v>
      </c>
      <c r="I229" s="11">
        <v>126.75</v>
      </c>
      <c r="J229" s="11">
        <v>18.5</v>
      </c>
      <c r="K229" s="11">
        <v>14.4</v>
      </c>
      <c r="L229">
        <v>4.08</v>
      </c>
      <c r="N229" t="b">
        <f t="shared" si="28"/>
        <v>0</v>
      </c>
      <c r="O229">
        <f t="shared" si="25"/>
        <v>-90.95</v>
      </c>
      <c r="P229">
        <f t="shared" si="26"/>
        <v>-30.37</v>
      </c>
      <c r="Q229">
        <f t="shared" si="27"/>
        <v>5.7</v>
      </c>
      <c r="R229">
        <f t="shared" si="29"/>
        <v>0.42720018726587256</v>
      </c>
      <c r="S229" t="b">
        <f t="shared" si="30"/>
        <v>0</v>
      </c>
    </row>
    <row r="230" spans="1:19" x14ac:dyDescent="0.25">
      <c r="A230" s="3">
        <v>44117</v>
      </c>
      <c r="B230" s="4">
        <v>0.4629861111111111</v>
      </c>
      <c r="C230">
        <v>-91.71</v>
      </c>
      <c r="D230">
        <v>-30.59</v>
      </c>
      <c r="E230">
        <v>5.4</v>
      </c>
      <c r="F230" s="11">
        <v>192.6</v>
      </c>
      <c r="G230" s="11">
        <v>3.1</v>
      </c>
      <c r="H230" s="11">
        <v>-3.1</v>
      </c>
      <c r="I230" s="11">
        <v>127.23</v>
      </c>
      <c r="J230" s="11">
        <v>20.6</v>
      </c>
      <c r="K230" s="11">
        <v>14.4</v>
      </c>
      <c r="L230">
        <v>4.08</v>
      </c>
      <c r="N230" t="b">
        <f t="shared" si="28"/>
        <v>0</v>
      </c>
      <c r="O230">
        <f t="shared" si="25"/>
        <v>-90.95</v>
      </c>
      <c r="P230">
        <f t="shared" si="26"/>
        <v>-30.49</v>
      </c>
      <c r="Q230">
        <f t="shared" si="27"/>
        <v>5.7</v>
      </c>
      <c r="R230">
        <f t="shared" si="29"/>
        <v>0.82316462509025878</v>
      </c>
      <c r="S230" t="b">
        <f t="shared" si="30"/>
        <v>0</v>
      </c>
    </row>
    <row r="231" spans="1:19" x14ac:dyDescent="0.25">
      <c r="A231" s="3">
        <v>44117</v>
      </c>
      <c r="B231" s="4">
        <v>0.46300925925925923</v>
      </c>
      <c r="C231">
        <v>-92.42</v>
      </c>
      <c r="D231">
        <v>-30.73</v>
      </c>
      <c r="E231">
        <v>5.0999999999999996</v>
      </c>
      <c r="F231" s="11">
        <v>192.7</v>
      </c>
      <c r="G231" s="11">
        <v>0.1</v>
      </c>
      <c r="H231" s="11">
        <v>-5.5</v>
      </c>
      <c r="I231" s="11">
        <v>128.01</v>
      </c>
      <c r="J231" s="11">
        <v>24.2</v>
      </c>
      <c r="K231" s="11">
        <v>14.4</v>
      </c>
      <c r="L231">
        <v>4.08</v>
      </c>
      <c r="N231" t="b">
        <f t="shared" si="28"/>
        <v>0</v>
      </c>
      <c r="O231">
        <f t="shared" si="25"/>
        <v>-90.95</v>
      </c>
      <c r="P231">
        <f t="shared" si="26"/>
        <v>-30.59</v>
      </c>
      <c r="Q231">
        <f t="shared" si="27"/>
        <v>5.4</v>
      </c>
      <c r="R231">
        <f t="shared" si="29"/>
        <v>1.5068178390236815</v>
      </c>
      <c r="S231" t="b">
        <f t="shared" si="30"/>
        <v>0</v>
      </c>
    </row>
    <row r="232" spans="1:19" x14ac:dyDescent="0.25">
      <c r="A232" s="3">
        <v>44117</v>
      </c>
      <c r="B232" s="4">
        <v>0.46303240740740742</v>
      </c>
      <c r="C232">
        <v>-93.05</v>
      </c>
      <c r="D232">
        <v>-30.89</v>
      </c>
      <c r="E232">
        <v>4.9000000000000004</v>
      </c>
      <c r="F232" s="11">
        <v>193.8</v>
      </c>
      <c r="G232" s="11">
        <v>0.1</v>
      </c>
      <c r="H232" s="11">
        <v>-2.5</v>
      </c>
      <c r="I232" s="11">
        <v>128.71</v>
      </c>
      <c r="J232" s="11">
        <v>24.6</v>
      </c>
      <c r="K232" s="11">
        <v>14.4</v>
      </c>
      <c r="L232">
        <v>4.08</v>
      </c>
      <c r="N232" t="b">
        <f t="shared" si="28"/>
        <v>0</v>
      </c>
      <c r="O232">
        <f t="shared" si="25"/>
        <v>-90.95</v>
      </c>
      <c r="P232">
        <f t="shared" si="26"/>
        <v>-30.73</v>
      </c>
      <c r="Q232">
        <f t="shared" si="27"/>
        <v>5.0999999999999996</v>
      </c>
      <c r="R232">
        <f t="shared" si="29"/>
        <v>2.1155613912151017</v>
      </c>
      <c r="S232" t="b">
        <f t="shared" si="30"/>
        <v>0</v>
      </c>
    </row>
    <row r="233" spans="1:19" x14ac:dyDescent="0.25">
      <c r="A233" s="3">
        <v>44117</v>
      </c>
      <c r="B233" s="4">
        <v>0.46305555555555555</v>
      </c>
      <c r="C233">
        <v>-93.72</v>
      </c>
      <c r="D233">
        <v>-31.07</v>
      </c>
      <c r="E233">
        <v>4.5999999999999996</v>
      </c>
      <c r="F233" s="11">
        <v>195.4</v>
      </c>
      <c r="G233" s="11">
        <v>-5.7</v>
      </c>
      <c r="H233" s="11">
        <v>-3</v>
      </c>
      <c r="I233" s="11">
        <v>129.46</v>
      </c>
      <c r="J233" s="11">
        <v>31.3</v>
      </c>
      <c r="K233" s="11">
        <v>14.4</v>
      </c>
      <c r="L233">
        <v>4.08</v>
      </c>
      <c r="N233" t="b">
        <f t="shared" si="28"/>
        <v>0</v>
      </c>
      <c r="O233">
        <f t="shared" si="25"/>
        <v>-90.95</v>
      </c>
      <c r="P233">
        <f t="shared" si="26"/>
        <v>-30.89</v>
      </c>
      <c r="Q233">
        <f t="shared" si="27"/>
        <v>4.9000000000000004</v>
      </c>
      <c r="R233">
        <f t="shared" si="29"/>
        <v>2.7920064469839567</v>
      </c>
      <c r="S233" t="b">
        <f t="shared" si="30"/>
        <v>0</v>
      </c>
    </row>
    <row r="234" spans="1:19" x14ac:dyDescent="0.25">
      <c r="A234" s="3">
        <v>44117</v>
      </c>
      <c r="B234" s="4">
        <v>0.46307870370370369</v>
      </c>
      <c r="C234">
        <v>-94.56</v>
      </c>
      <c r="D234">
        <v>-31.32</v>
      </c>
      <c r="E234">
        <v>4.4000000000000004</v>
      </c>
      <c r="F234" s="11">
        <v>195.3</v>
      </c>
      <c r="G234" s="11">
        <v>-3</v>
      </c>
      <c r="H234" s="11">
        <v>-1.5</v>
      </c>
      <c r="I234" s="11">
        <v>130.36000000000001</v>
      </c>
      <c r="J234" s="11">
        <v>29.5</v>
      </c>
      <c r="K234" s="11">
        <v>14.4</v>
      </c>
      <c r="L234">
        <v>4.08</v>
      </c>
      <c r="N234" t="b">
        <f t="shared" si="28"/>
        <v>0</v>
      </c>
      <c r="O234">
        <f t="shared" si="25"/>
        <v>-90.95</v>
      </c>
      <c r="P234">
        <f t="shared" si="26"/>
        <v>-31.07</v>
      </c>
      <c r="Q234">
        <f t="shared" si="27"/>
        <v>4.5999999999999996</v>
      </c>
      <c r="R234">
        <f t="shared" si="29"/>
        <v>3.6241688702376984</v>
      </c>
      <c r="S234" t="b">
        <f t="shared" si="30"/>
        <v>0</v>
      </c>
    </row>
    <row r="235" spans="1:19" x14ac:dyDescent="0.25">
      <c r="A235" s="3">
        <v>44117</v>
      </c>
      <c r="B235" s="4">
        <v>0.46310185185185188</v>
      </c>
      <c r="C235">
        <v>-95.26</v>
      </c>
      <c r="D235">
        <v>-31.53</v>
      </c>
      <c r="E235">
        <v>4.0999999999999996</v>
      </c>
      <c r="F235" s="11">
        <v>194</v>
      </c>
      <c r="G235" s="11">
        <v>-7.1</v>
      </c>
      <c r="H235" s="11">
        <v>-3.2</v>
      </c>
      <c r="I235" s="11">
        <v>131.19</v>
      </c>
      <c r="J235" s="11">
        <v>27.8</v>
      </c>
      <c r="K235" s="11">
        <v>14.4</v>
      </c>
      <c r="L235">
        <v>4.08</v>
      </c>
      <c r="N235" t="b">
        <f t="shared" si="28"/>
        <v>0</v>
      </c>
      <c r="O235">
        <f t="shared" si="25"/>
        <v>-90.95</v>
      </c>
      <c r="P235">
        <f t="shared" si="26"/>
        <v>-31.32</v>
      </c>
      <c r="Q235">
        <f t="shared" si="27"/>
        <v>4.4000000000000004</v>
      </c>
      <c r="R235">
        <f t="shared" si="29"/>
        <v>4.3255288693985179</v>
      </c>
      <c r="S235" t="b">
        <f t="shared" si="30"/>
        <v>0</v>
      </c>
    </row>
    <row r="236" spans="1:19" x14ac:dyDescent="0.25">
      <c r="A236" s="3">
        <v>44117</v>
      </c>
      <c r="B236" s="4">
        <v>0.46312500000000001</v>
      </c>
      <c r="C236">
        <v>-95.88</v>
      </c>
      <c r="D236">
        <v>-31.63</v>
      </c>
      <c r="E236">
        <v>3.7</v>
      </c>
      <c r="F236" s="11">
        <v>188.5</v>
      </c>
      <c r="G236" s="11">
        <v>-4.3</v>
      </c>
      <c r="H236" s="11">
        <v>-0.2</v>
      </c>
      <c r="I236" s="11">
        <v>131.94</v>
      </c>
      <c r="J236" s="11">
        <v>26.8</v>
      </c>
      <c r="K236" s="11">
        <v>14.4</v>
      </c>
      <c r="L236">
        <v>4.08</v>
      </c>
      <c r="N236" t="b">
        <f t="shared" si="28"/>
        <v>0</v>
      </c>
      <c r="O236">
        <f t="shared" si="25"/>
        <v>-90.95</v>
      </c>
      <c r="P236">
        <f t="shared" si="26"/>
        <v>-31.53</v>
      </c>
      <c r="Q236">
        <f t="shared" si="27"/>
        <v>4.0999999999999996</v>
      </c>
      <c r="R236">
        <f t="shared" si="29"/>
        <v>4.9472113356920513</v>
      </c>
      <c r="S236" t="b">
        <f t="shared" si="30"/>
        <v>0</v>
      </c>
    </row>
    <row r="237" spans="1:19" x14ac:dyDescent="0.25">
      <c r="A237" s="3">
        <v>44117</v>
      </c>
      <c r="B237" s="4">
        <v>0.46314814814814814</v>
      </c>
      <c r="C237">
        <v>-96.57</v>
      </c>
      <c r="D237">
        <v>-31.74</v>
      </c>
      <c r="E237">
        <v>3.4</v>
      </c>
      <c r="F237" s="11">
        <v>187.2</v>
      </c>
      <c r="G237" s="11">
        <v>-5.8</v>
      </c>
      <c r="H237" s="11">
        <v>3.1</v>
      </c>
      <c r="I237" s="11">
        <v>132.72</v>
      </c>
      <c r="J237" s="11">
        <v>29.5</v>
      </c>
      <c r="K237" s="11">
        <v>14.4</v>
      </c>
      <c r="L237">
        <v>4.08</v>
      </c>
      <c r="N237" t="b">
        <f t="shared" si="28"/>
        <v>0</v>
      </c>
      <c r="O237">
        <f t="shared" si="25"/>
        <v>-90.95</v>
      </c>
      <c r="P237">
        <f t="shared" si="26"/>
        <v>-31.63</v>
      </c>
      <c r="Q237">
        <f t="shared" si="27"/>
        <v>3.7</v>
      </c>
      <c r="R237">
        <f t="shared" si="29"/>
        <v>5.6290763007797198</v>
      </c>
      <c r="S237" t="b">
        <f t="shared" si="30"/>
        <v>0</v>
      </c>
    </row>
    <row r="238" spans="1:19" x14ac:dyDescent="0.25">
      <c r="A238" s="3">
        <v>44117</v>
      </c>
      <c r="B238" s="4">
        <v>0.46317129629629633</v>
      </c>
      <c r="C238">
        <v>-97.26</v>
      </c>
      <c r="D238">
        <v>-31.85</v>
      </c>
      <c r="E238">
        <v>3.2</v>
      </c>
      <c r="F238" s="11">
        <v>189.4</v>
      </c>
      <c r="G238" s="11">
        <v>-6</v>
      </c>
      <c r="H238" s="11">
        <v>1.1000000000000001</v>
      </c>
      <c r="I238" s="11">
        <v>133.47999999999999</v>
      </c>
      <c r="J238" s="11">
        <v>28.9</v>
      </c>
      <c r="K238" s="11">
        <v>14.4</v>
      </c>
      <c r="L238">
        <v>4.08</v>
      </c>
      <c r="N238" t="b">
        <f t="shared" si="28"/>
        <v>0</v>
      </c>
      <c r="O238">
        <f t="shared" si="25"/>
        <v>-90.95</v>
      </c>
      <c r="P238">
        <f t="shared" si="26"/>
        <v>-31.74</v>
      </c>
      <c r="Q238">
        <f t="shared" si="27"/>
        <v>3.4</v>
      </c>
      <c r="R238">
        <f t="shared" si="29"/>
        <v>6.3141270180445392</v>
      </c>
      <c r="S238" t="b">
        <f t="shared" si="30"/>
        <v>0</v>
      </c>
    </row>
    <row r="239" spans="1:19" x14ac:dyDescent="0.25">
      <c r="A239" s="3">
        <v>44117</v>
      </c>
      <c r="B239" s="4">
        <v>0.46319444444444446</v>
      </c>
      <c r="C239">
        <v>-97.75</v>
      </c>
      <c r="D239">
        <v>-31.93</v>
      </c>
      <c r="E239">
        <v>2.8</v>
      </c>
      <c r="F239" s="11">
        <v>193.3</v>
      </c>
      <c r="G239" s="11">
        <v>-6.4</v>
      </c>
      <c r="H239" s="11">
        <v>-3</v>
      </c>
      <c r="I239" s="11">
        <v>134.18</v>
      </c>
      <c r="J239" s="11">
        <v>20.3</v>
      </c>
      <c r="K239" s="11">
        <v>14.4</v>
      </c>
      <c r="L239">
        <v>4.08</v>
      </c>
      <c r="N239" t="b">
        <f t="shared" si="28"/>
        <v>0</v>
      </c>
      <c r="O239">
        <f t="shared" si="25"/>
        <v>-90.95</v>
      </c>
      <c r="P239">
        <f t="shared" si="26"/>
        <v>-31.85</v>
      </c>
      <c r="Q239">
        <f t="shared" si="27"/>
        <v>3.2</v>
      </c>
      <c r="R239">
        <f t="shared" si="29"/>
        <v>6.8122243063481083</v>
      </c>
      <c r="S239" t="b">
        <f t="shared" si="30"/>
        <v>0</v>
      </c>
    </row>
    <row r="240" spans="1:19" x14ac:dyDescent="0.25">
      <c r="A240" s="3">
        <v>44117</v>
      </c>
      <c r="B240" s="4">
        <v>0.4632175925925926</v>
      </c>
      <c r="C240">
        <v>-98.05</v>
      </c>
      <c r="D240">
        <v>-31.99</v>
      </c>
      <c r="E240">
        <v>2.4</v>
      </c>
      <c r="F240" s="11">
        <v>190.5</v>
      </c>
      <c r="G240" s="11">
        <v>-5.0999999999999996</v>
      </c>
      <c r="H240" s="11">
        <v>0.6</v>
      </c>
      <c r="I240" s="11">
        <v>134.72999999999999</v>
      </c>
      <c r="J240" s="11">
        <v>12.7</v>
      </c>
      <c r="K240" s="11">
        <v>14.4</v>
      </c>
      <c r="L240">
        <v>4.08</v>
      </c>
      <c r="N240" t="b">
        <f t="shared" si="28"/>
        <v>0</v>
      </c>
      <c r="O240">
        <f t="shared" si="25"/>
        <v>-90.95</v>
      </c>
      <c r="P240">
        <f t="shared" si="26"/>
        <v>-31.93</v>
      </c>
      <c r="Q240">
        <f t="shared" si="27"/>
        <v>2.8</v>
      </c>
      <c r="R240">
        <f t="shared" si="29"/>
        <v>7.1115117942670896</v>
      </c>
      <c r="S240" t="b">
        <f t="shared" si="30"/>
        <v>0</v>
      </c>
    </row>
    <row r="241" spans="1:19" x14ac:dyDescent="0.25">
      <c r="A241" s="3">
        <v>44117</v>
      </c>
      <c r="B241" s="4">
        <v>0.46324074074074079</v>
      </c>
      <c r="C241">
        <v>-98.59</v>
      </c>
      <c r="D241">
        <v>-32.1</v>
      </c>
      <c r="E241">
        <v>2.4</v>
      </c>
      <c r="F241" s="11">
        <v>191</v>
      </c>
      <c r="G241" s="11">
        <v>-2.9</v>
      </c>
      <c r="H241" s="11">
        <v>0.5</v>
      </c>
      <c r="I241" s="11">
        <v>135.28</v>
      </c>
      <c r="J241" s="11">
        <v>13.4</v>
      </c>
      <c r="K241" s="11">
        <v>14.4</v>
      </c>
      <c r="L241">
        <v>4.08</v>
      </c>
      <c r="N241" t="b">
        <f t="shared" si="28"/>
        <v>0</v>
      </c>
      <c r="O241">
        <f t="shared" si="25"/>
        <v>-90.95</v>
      </c>
      <c r="P241">
        <f t="shared" si="26"/>
        <v>-31.99</v>
      </c>
      <c r="Q241">
        <f t="shared" si="27"/>
        <v>2.4</v>
      </c>
      <c r="R241">
        <f t="shared" si="29"/>
        <v>7.6407918437816384</v>
      </c>
      <c r="S241" t="b">
        <f t="shared" si="30"/>
        <v>0</v>
      </c>
    </row>
    <row r="242" spans="1:19" x14ac:dyDescent="0.25">
      <c r="A242" s="3">
        <v>44117</v>
      </c>
      <c r="B242" s="4">
        <v>0.46326388888888892</v>
      </c>
      <c r="C242">
        <v>-99.14</v>
      </c>
      <c r="D242">
        <v>-32.22</v>
      </c>
      <c r="E242">
        <v>2.2999999999999998</v>
      </c>
      <c r="F242" s="11">
        <v>193.1</v>
      </c>
      <c r="G242" s="11">
        <v>-3.8</v>
      </c>
      <c r="H242" s="11">
        <v>-3.2</v>
      </c>
      <c r="I242" s="11">
        <v>135.86000000000001</v>
      </c>
      <c r="J242" s="11">
        <v>14.6</v>
      </c>
      <c r="K242" s="11">
        <v>14.4</v>
      </c>
      <c r="L242">
        <v>4.08</v>
      </c>
      <c r="N242" t="b">
        <f t="shared" si="28"/>
        <v>0</v>
      </c>
      <c r="O242">
        <f t="shared" si="25"/>
        <v>-90.95</v>
      </c>
      <c r="P242">
        <f t="shared" si="26"/>
        <v>-32.1</v>
      </c>
      <c r="Q242">
        <f t="shared" si="27"/>
        <v>2.4</v>
      </c>
      <c r="R242">
        <f t="shared" si="29"/>
        <v>8.1914894860458656</v>
      </c>
      <c r="S242" t="b">
        <f t="shared" si="30"/>
        <v>0</v>
      </c>
    </row>
    <row r="243" spans="1:19" x14ac:dyDescent="0.25">
      <c r="A243" s="3">
        <v>44117</v>
      </c>
      <c r="B243" s="4">
        <v>0.46328703703703705</v>
      </c>
      <c r="C243">
        <v>-99.64</v>
      </c>
      <c r="D243">
        <v>-32.31</v>
      </c>
      <c r="E243">
        <v>2.1</v>
      </c>
      <c r="F243" s="11">
        <v>189.5</v>
      </c>
      <c r="G243" s="11">
        <v>2.9</v>
      </c>
      <c r="H243" s="11">
        <v>1.9</v>
      </c>
      <c r="I243" s="11">
        <v>136.46</v>
      </c>
      <c r="J243" s="11">
        <v>14.2</v>
      </c>
      <c r="K243" s="11">
        <v>14.4</v>
      </c>
      <c r="L243">
        <v>4.08</v>
      </c>
      <c r="N243" t="b">
        <f t="shared" si="28"/>
        <v>0</v>
      </c>
      <c r="O243">
        <f t="shared" si="25"/>
        <v>-90.95</v>
      </c>
      <c r="P243">
        <f t="shared" si="26"/>
        <v>-32.22</v>
      </c>
      <c r="Q243">
        <f t="shared" si="27"/>
        <v>2.2999999999999998</v>
      </c>
      <c r="R243">
        <f t="shared" si="29"/>
        <v>8.6927671083493294</v>
      </c>
      <c r="S243" t="b">
        <f t="shared" si="30"/>
        <v>0</v>
      </c>
    </row>
    <row r="244" spans="1:19" x14ac:dyDescent="0.25">
      <c r="A244" s="3">
        <v>44117</v>
      </c>
      <c r="B244" s="4">
        <v>0.46331018518518513</v>
      </c>
      <c r="C244">
        <v>-100.08</v>
      </c>
      <c r="D244">
        <v>-32.380000000000003</v>
      </c>
      <c r="E244">
        <v>1.9</v>
      </c>
      <c r="F244" s="11">
        <v>189.3</v>
      </c>
      <c r="G244" s="11">
        <v>0</v>
      </c>
      <c r="H244" s="11">
        <v>1.5</v>
      </c>
      <c r="I244" s="11">
        <v>137.01</v>
      </c>
      <c r="J244" s="11">
        <v>14.4</v>
      </c>
      <c r="K244" s="11">
        <v>14.4</v>
      </c>
      <c r="L244">
        <v>4.08</v>
      </c>
      <c r="N244" t="b">
        <f t="shared" si="28"/>
        <v>0</v>
      </c>
      <c r="O244">
        <f t="shared" si="25"/>
        <v>-90.95</v>
      </c>
      <c r="P244">
        <f t="shared" si="26"/>
        <v>-32.31</v>
      </c>
      <c r="Q244">
        <f t="shared" si="27"/>
        <v>2.1</v>
      </c>
      <c r="R244">
        <f t="shared" si="29"/>
        <v>9.1324585955809248</v>
      </c>
      <c r="S244" t="b">
        <f t="shared" si="30"/>
        <v>0</v>
      </c>
    </row>
    <row r="245" spans="1:19" x14ac:dyDescent="0.25">
      <c r="A245" s="3">
        <v>44117</v>
      </c>
      <c r="B245" s="4">
        <v>0.46333333333333332</v>
      </c>
      <c r="C245">
        <v>-100.58</v>
      </c>
      <c r="D245">
        <v>-32.46</v>
      </c>
      <c r="E245">
        <v>1.6</v>
      </c>
      <c r="F245" s="11">
        <v>189.7</v>
      </c>
      <c r="G245" s="11">
        <v>2.2000000000000002</v>
      </c>
      <c r="H245" s="11">
        <v>-5</v>
      </c>
      <c r="I245" s="11">
        <v>137.62</v>
      </c>
      <c r="J245" s="11">
        <v>20.3</v>
      </c>
      <c r="K245" s="11">
        <v>14.4</v>
      </c>
      <c r="L245">
        <v>4.08</v>
      </c>
      <c r="N245" t="b">
        <f t="shared" si="28"/>
        <v>0</v>
      </c>
      <c r="O245">
        <f t="shared" si="25"/>
        <v>-90.95</v>
      </c>
      <c r="P245">
        <f t="shared" si="26"/>
        <v>-32.380000000000003</v>
      </c>
      <c r="Q245">
        <f t="shared" si="27"/>
        <v>1.9</v>
      </c>
      <c r="R245">
        <f t="shared" si="29"/>
        <v>9.635003892059407</v>
      </c>
      <c r="S245" t="b">
        <f t="shared" si="30"/>
        <v>0</v>
      </c>
    </row>
    <row r="246" spans="1:19" x14ac:dyDescent="0.25">
      <c r="A246" s="3">
        <v>44117</v>
      </c>
      <c r="B246" s="4">
        <v>0.46335648148148145</v>
      </c>
      <c r="C246">
        <v>-100.96</v>
      </c>
      <c r="D246">
        <v>-32.53</v>
      </c>
      <c r="E246">
        <v>1.2</v>
      </c>
      <c r="F246" s="11">
        <v>189</v>
      </c>
      <c r="G246" s="11">
        <v>0.6</v>
      </c>
      <c r="H246" s="11">
        <v>-2.1</v>
      </c>
      <c r="I246" s="11">
        <v>138.27000000000001</v>
      </c>
      <c r="J246" s="11">
        <v>15.8</v>
      </c>
      <c r="K246" s="11">
        <v>14.4</v>
      </c>
      <c r="L246">
        <v>4.08</v>
      </c>
      <c r="N246" t="b">
        <f t="shared" si="28"/>
        <v>0</v>
      </c>
      <c r="O246">
        <f t="shared" si="25"/>
        <v>-90.95</v>
      </c>
      <c r="P246">
        <f t="shared" si="26"/>
        <v>-32.46</v>
      </c>
      <c r="Q246">
        <f t="shared" si="27"/>
        <v>1.6</v>
      </c>
      <c r="R246">
        <f t="shared" si="29"/>
        <v>10.01823337719779</v>
      </c>
      <c r="S246" t="b">
        <f t="shared" si="30"/>
        <v>0</v>
      </c>
    </row>
    <row r="247" spans="1:19" x14ac:dyDescent="0.25">
      <c r="A247" s="3">
        <v>44117</v>
      </c>
      <c r="B247" s="4">
        <v>0.46339120370370374</v>
      </c>
      <c r="C247">
        <v>-101.59</v>
      </c>
      <c r="D247">
        <v>-32.630000000000003</v>
      </c>
      <c r="E247">
        <v>0.9</v>
      </c>
      <c r="F247" s="11">
        <v>190.4</v>
      </c>
      <c r="G247" s="11">
        <v>-1.7</v>
      </c>
      <c r="H247" s="11">
        <v>1.2</v>
      </c>
      <c r="I247" s="11">
        <v>139.02000000000001</v>
      </c>
      <c r="J247" s="11">
        <v>18.100000000000001</v>
      </c>
      <c r="K247" s="11">
        <v>14.4</v>
      </c>
      <c r="L247">
        <v>4.08</v>
      </c>
      <c r="N247" t="b">
        <f t="shared" si="28"/>
        <v>0</v>
      </c>
      <c r="O247">
        <f t="shared" si="25"/>
        <v>-90.95</v>
      </c>
      <c r="P247">
        <f t="shared" si="26"/>
        <v>-32.53</v>
      </c>
      <c r="Q247">
        <f t="shared" si="27"/>
        <v>1.2</v>
      </c>
      <c r="R247">
        <f t="shared" si="29"/>
        <v>10.644698210846563</v>
      </c>
      <c r="S247" t="b">
        <f t="shared" si="30"/>
        <v>0</v>
      </c>
    </row>
    <row r="248" spans="1:19" x14ac:dyDescent="0.25">
      <c r="A248" s="3">
        <v>44117</v>
      </c>
      <c r="B248" s="4">
        <v>0.46342592592592591</v>
      </c>
      <c r="C248">
        <v>-101.91</v>
      </c>
      <c r="D248">
        <v>-32.68</v>
      </c>
      <c r="E248">
        <v>0.5</v>
      </c>
      <c r="F248" s="11">
        <v>190.5</v>
      </c>
      <c r="G248" s="11">
        <v>2.4</v>
      </c>
      <c r="H248" s="11">
        <v>-1.6</v>
      </c>
      <c r="I248" s="11">
        <v>139.55000000000001</v>
      </c>
      <c r="J248" s="11">
        <v>12.7</v>
      </c>
      <c r="K248" s="11">
        <v>14.4</v>
      </c>
      <c r="L248">
        <v>4.08</v>
      </c>
      <c r="N248" t="b">
        <f t="shared" si="28"/>
        <v>0</v>
      </c>
      <c r="O248">
        <f t="shared" si="25"/>
        <v>-90.95</v>
      </c>
      <c r="P248">
        <f t="shared" si="26"/>
        <v>-32.630000000000003</v>
      </c>
      <c r="Q248">
        <f t="shared" si="27"/>
        <v>0.9</v>
      </c>
      <c r="R248">
        <f t="shared" si="29"/>
        <v>10.967410815684797</v>
      </c>
      <c r="S248" t="b">
        <f t="shared" si="30"/>
        <v>0</v>
      </c>
    </row>
    <row r="249" spans="1:19" x14ac:dyDescent="0.25">
      <c r="A249" s="3">
        <v>44117</v>
      </c>
      <c r="B249" s="4">
        <v>0.46344907407407404</v>
      </c>
      <c r="C249">
        <v>-102.15</v>
      </c>
      <c r="D249">
        <v>-32.729999999999997</v>
      </c>
      <c r="E249">
        <v>0.4</v>
      </c>
      <c r="F249" s="11">
        <v>186.8</v>
      </c>
      <c r="G249" s="11">
        <v>3.9</v>
      </c>
      <c r="H249" s="11">
        <v>-4</v>
      </c>
      <c r="I249" s="11">
        <v>139.85</v>
      </c>
      <c r="J249" s="11">
        <v>9.8000000000000007</v>
      </c>
      <c r="K249" s="11">
        <v>14.4</v>
      </c>
      <c r="L249">
        <v>4.08</v>
      </c>
      <c r="N249" t="b">
        <f t="shared" si="28"/>
        <v>0</v>
      </c>
      <c r="O249">
        <f t="shared" si="25"/>
        <v>-90.95</v>
      </c>
      <c r="P249">
        <f t="shared" si="26"/>
        <v>-32.68</v>
      </c>
      <c r="Q249">
        <f t="shared" si="27"/>
        <v>0.5</v>
      </c>
      <c r="R249">
        <f t="shared" si="29"/>
        <v>11.200558021813023</v>
      </c>
      <c r="S249" t="b">
        <f t="shared" si="30"/>
        <v>0</v>
      </c>
    </row>
    <row r="250" spans="1:19" x14ac:dyDescent="0.25">
      <c r="A250" s="3">
        <v>44117</v>
      </c>
      <c r="B250" s="4">
        <v>0.46347222222222223</v>
      </c>
      <c r="C250">
        <v>-102.4</v>
      </c>
      <c r="D250">
        <v>-32.74</v>
      </c>
      <c r="E250">
        <v>0.3</v>
      </c>
      <c r="F250" s="11">
        <v>181.7</v>
      </c>
      <c r="G250" s="11">
        <v>2.5</v>
      </c>
      <c r="H250" s="11">
        <v>-4.0999999999999996</v>
      </c>
      <c r="I250" s="11">
        <v>140.13</v>
      </c>
      <c r="J250" s="11">
        <v>9.1999999999999993</v>
      </c>
      <c r="K250" s="11">
        <v>14.4</v>
      </c>
      <c r="L250">
        <v>4.08</v>
      </c>
      <c r="N250" t="b">
        <f t="shared" si="28"/>
        <v>0</v>
      </c>
      <c r="O250">
        <f t="shared" si="25"/>
        <v>-90.95</v>
      </c>
      <c r="P250">
        <f t="shared" si="26"/>
        <v>-32.729999999999997</v>
      </c>
      <c r="Q250">
        <f t="shared" si="27"/>
        <v>0.4</v>
      </c>
      <c r="R250">
        <f t="shared" si="29"/>
        <v>11.450441039540795</v>
      </c>
      <c r="S250" t="b">
        <f t="shared" si="30"/>
        <v>0</v>
      </c>
    </row>
    <row r="251" spans="1:19" x14ac:dyDescent="0.25">
      <c r="A251" s="3">
        <v>44117</v>
      </c>
      <c r="B251" s="4">
        <v>0.46349537037037036</v>
      </c>
      <c r="C251">
        <v>-102.4</v>
      </c>
      <c r="D251">
        <v>-32.74</v>
      </c>
      <c r="E251">
        <v>0.2</v>
      </c>
      <c r="F251" s="11">
        <v>179</v>
      </c>
      <c r="G251" s="11">
        <v>5</v>
      </c>
      <c r="H251" s="11">
        <v>-8.1</v>
      </c>
      <c r="I251" s="11">
        <v>140.18</v>
      </c>
      <c r="J251" s="11">
        <v>0</v>
      </c>
      <c r="K251" s="11">
        <v>14.4</v>
      </c>
      <c r="L251">
        <v>4.08</v>
      </c>
      <c r="N251" t="b">
        <f t="shared" si="28"/>
        <v>0</v>
      </c>
      <c r="O251">
        <f t="shared" si="25"/>
        <v>-90.95</v>
      </c>
      <c r="P251">
        <f t="shared" si="26"/>
        <v>-32.74</v>
      </c>
      <c r="Q251">
        <f t="shared" si="27"/>
        <v>0.3</v>
      </c>
      <c r="R251">
        <f t="shared" si="29"/>
        <v>11.450436672895933</v>
      </c>
      <c r="S251" t="b">
        <f t="shared" si="30"/>
        <v>0</v>
      </c>
    </row>
    <row r="252" spans="1:19" x14ac:dyDescent="0.25">
      <c r="A252" s="3">
        <v>44117</v>
      </c>
      <c r="B252" s="4">
        <v>0.4635185185185185</v>
      </c>
      <c r="C252">
        <v>-102.55</v>
      </c>
      <c r="D252">
        <v>-32.75</v>
      </c>
      <c r="E252">
        <v>0.2</v>
      </c>
      <c r="F252" s="11">
        <v>187.5</v>
      </c>
      <c r="G252" s="11">
        <v>9.1</v>
      </c>
      <c r="H252" s="11">
        <v>-8.3000000000000007</v>
      </c>
      <c r="I252" s="11">
        <v>140.33000000000001</v>
      </c>
      <c r="J252" s="11">
        <v>3.1</v>
      </c>
      <c r="K252" s="11">
        <v>14.4</v>
      </c>
      <c r="L252">
        <v>4.08</v>
      </c>
      <c r="N252" t="b">
        <f t="shared" si="28"/>
        <v>0</v>
      </c>
      <c r="O252">
        <f t="shared" si="25"/>
        <v>-90.95</v>
      </c>
      <c r="P252">
        <f t="shared" si="26"/>
        <v>-32.74</v>
      </c>
      <c r="Q252">
        <f t="shared" si="27"/>
        <v>0.2</v>
      </c>
      <c r="R252">
        <f t="shared" si="29"/>
        <v>11.600004310344021</v>
      </c>
      <c r="S252" t="b">
        <f t="shared" si="30"/>
        <v>0</v>
      </c>
    </row>
    <row r="253" spans="1:19" x14ac:dyDescent="0.25">
      <c r="A253" s="3">
        <v>44117</v>
      </c>
      <c r="B253" s="4">
        <v>0.46354166666666669</v>
      </c>
      <c r="C253">
        <v>-102.73</v>
      </c>
      <c r="D253">
        <v>-32.74</v>
      </c>
      <c r="E253">
        <v>0.1</v>
      </c>
      <c r="F253" s="11">
        <v>175.6</v>
      </c>
      <c r="G253" s="11">
        <v>-2.8</v>
      </c>
      <c r="H253" s="11">
        <v>-1.9</v>
      </c>
      <c r="I253" s="11">
        <v>140.55000000000001</v>
      </c>
      <c r="J253" s="11">
        <v>7.8</v>
      </c>
      <c r="K253" s="11">
        <v>14.4</v>
      </c>
      <c r="L253">
        <v>4.08</v>
      </c>
      <c r="N253" t="b">
        <f t="shared" si="28"/>
        <v>0</v>
      </c>
      <c r="O253">
        <f t="shared" si="25"/>
        <v>-90.95</v>
      </c>
      <c r="P253">
        <f t="shared" si="26"/>
        <v>-32.75</v>
      </c>
      <c r="Q253">
        <f t="shared" si="27"/>
        <v>0.2</v>
      </c>
      <c r="R253">
        <f t="shared" si="29"/>
        <v>11.780428684899375</v>
      </c>
      <c r="S253" t="b">
        <f t="shared" si="30"/>
        <v>0</v>
      </c>
    </row>
    <row r="254" spans="1:19" x14ac:dyDescent="0.25">
      <c r="A254" s="3">
        <v>44117</v>
      </c>
      <c r="B254" s="4">
        <v>0.46356481481481482</v>
      </c>
      <c r="C254">
        <v>-102.87</v>
      </c>
      <c r="D254">
        <v>-32.700000000000003</v>
      </c>
      <c r="E254">
        <v>0.1</v>
      </c>
      <c r="F254" s="11">
        <v>146.69999999999999</v>
      </c>
      <c r="G254" s="11">
        <v>12.1</v>
      </c>
      <c r="H254" s="11">
        <v>-2.5</v>
      </c>
      <c r="I254" s="11">
        <v>140.69999999999999</v>
      </c>
      <c r="J254" s="11">
        <v>6.1</v>
      </c>
      <c r="K254" s="11">
        <v>14.4</v>
      </c>
      <c r="L254">
        <v>4.08</v>
      </c>
      <c r="N254" t="b">
        <f t="shared" si="28"/>
        <v>0</v>
      </c>
      <c r="O254">
        <f t="shared" si="25"/>
        <v>-90.95</v>
      </c>
      <c r="P254">
        <f t="shared" si="26"/>
        <v>-32.74</v>
      </c>
      <c r="Q254">
        <f t="shared" si="27"/>
        <v>0.1</v>
      </c>
      <c r="R254">
        <f t="shared" si="29"/>
        <v>11.920067113905024</v>
      </c>
      <c r="S254" t="b">
        <f t="shared" si="30"/>
        <v>0</v>
      </c>
    </row>
    <row r="255" spans="1:19" x14ac:dyDescent="0.25">
      <c r="A255" s="3">
        <v>44117</v>
      </c>
      <c r="B255" s="4">
        <v>0.46358796296296295</v>
      </c>
      <c r="C255">
        <v>-102.87</v>
      </c>
      <c r="D255">
        <v>-32.700000000000003</v>
      </c>
      <c r="E255">
        <v>0.1</v>
      </c>
      <c r="F255" s="11">
        <v>148.80000000000001</v>
      </c>
      <c r="G255" s="11">
        <v>-12.2</v>
      </c>
      <c r="H255" s="11">
        <v>-7</v>
      </c>
      <c r="I255" s="11">
        <v>140.69999999999999</v>
      </c>
      <c r="J255" s="11">
        <v>0</v>
      </c>
      <c r="K255" s="11">
        <v>14.4</v>
      </c>
      <c r="L255">
        <v>4.08</v>
      </c>
      <c r="N255" t="b">
        <f t="shared" si="28"/>
        <v>0</v>
      </c>
      <c r="O255">
        <f t="shared" si="25"/>
        <v>-90.95</v>
      </c>
      <c r="P255">
        <f t="shared" si="26"/>
        <v>-32.700000000000003</v>
      </c>
      <c r="Q255">
        <f t="shared" si="27"/>
        <v>0.1</v>
      </c>
      <c r="R255">
        <f t="shared" si="29"/>
        <v>11.920000000000002</v>
      </c>
      <c r="S255" t="b">
        <f t="shared" si="30"/>
        <v>0</v>
      </c>
    </row>
    <row r="256" spans="1:19" x14ac:dyDescent="0.25">
      <c r="A256" s="3">
        <v>44117</v>
      </c>
      <c r="B256" s="4">
        <v>0.46361111111111114</v>
      </c>
      <c r="C256">
        <v>-102.97</v>
      </c>
      <c r="D256">
        <v>-32.67</v>
      </c>
      <c r="E256">
        <v>0</v>
      </c>
      <c r="F256" s="11">
        <v>141.9</v>
      </c>
      <c r="G256" s="11">
        <v>-16.3</v>
      </c>
      <c r="H256" s="11">
        <v>18</v>
      </c>
      <c r="I256" s="11">
        <v>140.83000000000001</v>
      </c>
      <c r="J256" s="11">
        <v>2.7</v>
      </c>
      <c r="K256" s="11">
        <v>14.4</v>
      </c>
      <c r="L256">
        <v>4.08</v>
      </c>
      <c r="N256" t="b">
        <f t="shared" si="28"/>
        <v>0</v>
      </c>
      <c r="O256">
        <f t="shared" ref="O256:O259" si="31">IF(N255,C255,O255)</f>
        <v>-90.95</v>
      </c>
      <c r="P256">
        <f t="shared" ref="P256:P259" si="32">IF(O255,D255,P255)</f>
        <v>-32.700000000000003</v>
      </c>
      <c r="Q256">
        <f t="shared" ref="Q256:Q259" si="33">IF(P255,E255,Q255)</f>
        <v>0.1</v>
      </c>
      <c r="R256">
        <f t="shared" si="29"/>
        <v>12.020453402430372</v>
      </c>
      <c r="S256" t="b">
        <f t="shared" si="30"/>
        <v>0</v>
      </c>
    </row>
    <row r="257" spans="1:19" x14ac:dyDescent="0.25">
      <c r="A257" s="3">
        <v>44117</v>
      </c>
      <c r="B257" s="4">
        <v>0.46363425925925927</v>
      </c>
      <c r="C257">
        <v>-103.11</v>
      </c>
      <c r="D257">
        <v>-32.64</v>
      </c>
      <c r="E257">
        <v>0</v>
      </c>
      <c r="F257" s="11">
        <v>170.7</v>
      </c>
      <c r="G257" s="11">
        <v>20.6</v>
      </c>
      <c r="H257" s="11">
        <v>5.2</v>
      </c>
      <c r="I257" s="11">
        <v>140.97999999999999</v>
      </c>
      <c r="J257" s="11">
        <v>4.8</v>
      </c>
      <c r="K257" s="11">
        <v>14.4</v>
      </c>
      <c r="L257">
        <v>4.08</v>
      </c>
      <c r="N257" t="b">
        <f t="shared" si="28"/>
        <v>0</v>
      </c>
      <c r="O257">
        <f t="shared" si="31"/>
        <v>-90.95</v>
      </c>
      <c r="P257">
        <f t="shared" si="32"/>
        <v>-32.67</v>
      </c>
      <c r="Q257">
        <f t="shared" si="33"/>
        <v>0</v>
      </c>
      <c r="R257">
        <f t="shared" si="29"/>
        <v>12.160037006522632</v>
      </c>
      <c r="S257" t="b">
        <f t="shared" si="30"/>
        <v>0</v>
      </c>
    </row>
    <row r="258" spans="1:19" x14ac:dyDescent="0.25">
      <c r="A258" s="3">
        <v>44117</v>
      </c>
      <c r="B258" s="4">
        <v>0.46365740740740741</v>
      </c>
      <c r="C258">
        <v>-103.29</v>
      </c>
      <c r="D258">
        <v>-32.61</v>
      </c>
      <c r="E258">
        <v>0</v>
      </c>
      <c r="F258" s="11">
        <v>162.30000000000001</v>
      </c>
      <c r="G258" s="11">
        <v>-15.4</v>
      </c>
      <c r="H258" s="11">
        <v>-12.9</v>
      </c>
      <c r="I258" s="11">
        <v>141.15</v>
      </c>
      <c r="J258" s="11">
        <v>7.9</v>
      </c>
      <c r="K258" s="11">
        <v>14.4</v>
      </c>
      <c r="L258">
        <v>4.08</v>
      </c>
      <c r="N258" t="b">
        <f t="shared" si="28"/>
        <v>0</v>
      </c>
      <c r="O258">
        <f t="shared" si="31"/>
        <v>-90.95</v>
      </c>
      <c r="P258">
        <f t="shared" si="32"/>
        <v>-32.64</v>
      </c>
      <c r="Q258">
        <f t="shared" si="33"/>
        <v>0</v>
      </c>
      <c r="R258">
        <f t="shared" si="29"/>
        <v>12.340036466720838</v>
      </c>
      <c r="S258" t="b">
        <f t="shared" si="30"/>
        <v>0</v>
      </c>
    </row>
    <row r="259" spans="1:19" x14ac:dyDescent="0.25">
      <c r="A259" s="3">
        <v>44117</v>
      </c>
      <c r="B259" s="4">
        <v>0.4636805555555556</v>
      </c>
      <c r="C259">
        <v>-103.29</v>
      </c>
      <c r="D259">
        <v>-32.61</v>
      </c>
      <c r="E259">
        <v>0</v>
      </c>
      <c r="F259" s="11">
        <v>180.4</v>
      </c>
      <c r="G259" s="11">
        <v>-1.7</v>
      </c>
      <c r="H259" s="11">
        <v>-10.8</v>
      </c>
      <c r="I259" s="11">
        <v>141.15</v>
      </c>
      <c r="J259" s="11">
        <v>0</v>
      </c>
      <c r="K259" s="11">
        <v>14.4</v>
      </c>
      <c r="L259">
        <v>-8</v>
      </c>
      <c r="N259" t="b">
        <f t="shared" ref="N259:N280" si="34">AND(OR(R259&gt;min_dist,S259,A260=0),A259&lt;&gt;0)</f>
        <v>1</v>
      </c>
      <c r="O259">
        <f t="shared" si="31"/>
        <v>-90.95</v>
      </c>
      <c r="P259">
        <f t="shared" si="32"/>
        <v>-32.61</v>
      </c>
      <c r="Q259">
        <f t="shared" si="33"/>
        <v>0</v>
      </c>
      <c r="R259">
        <f t="shared" ref="R259:R260" si="35">IF(A259=0,0,SQRT((C259-O259)^2+(D259-P259)^2+(E259-Q259)^2))</f>
        <v>12.340000000000003</v>
      </c>
      <c r="S259" t="b">
        <f t="shared" ref="S259" si="36">AND(MOD(L259,1)=0,L259&lt;0)</f>
        <v>1</v>
      </c>
    </row>
    <row r="260" spans="1:19" x14ac:dyDescent="0.25">
      <c r="A260" s="3">
        <v>44117</v>
      </c>
      <c r="B260" s="4">
        <v>0.46370370370370373</v>
      </c>
      <c r="C260">
        <v>-104.29</v>
      </c>
      <c r="D260">
        <v>-31.61</v>
      </c>
      <c r="E260">
        <v>0</v>
      </c>
      <c r="L260">
        <v>4.08</v>
      </c>
      <c r="N260" t="b">
        <f t="shared" si="34"/>
        <v>0</v>
      </c>
      <c r="O260">
        <f t="shared" ref="O260:O279" si="37">IF(N259,C259,O259)</f>
        <v>-103.29</v>
      </c>
      <c r="P260">
        <f t="shared" ref="P260:P279" si="38">IF(O259,D259,P259)</f>
        <v>-32.61</v>
      </c>
      <c r="Q260">
        <f t="shared" ref="Q260:Q279" si="39">IF(P259,E259,Q259)</f>
        <v>0</v>
      </c>
      <c r="R260">
        <f t="shared" si="35"/>
        <v>1.4142135623730951</v>
      </c>
      <c r="S260" t="b">
        <f t="shared" ref="S260:S279" si="40">AND(MOD(L260,1)=0,L260&lt;0)</f>
        <v>0</v>
      </c>
    </row>
    <row r="261" spans="1:19" x14ac:dyDescent="0.25">
      <c r="A261" s="3">
        <v>44118</v>
      </c>
      <c r="B261" s="4">
        <v>0.50537037037037003</v>
      </c>
      <c r="C261">
        <v>-104.29</v>
      </c>
      <c r="D261">
        <v>-31.61</v>
      </c>
      <c r="E261">
        <v>0</v>
      </c>
      <c r="L261">
        <v>4.08</v>
      </c>
      <c r="N261" t="b">
        <f t="shared" si="34"/>
        <v>0</v>
      </c>
      <c r="O261">
        <f t="shared" si="37"/>
        <v>-103.29</v>
      </c>
      <c r="P261">
        <f t="shared" si="38"/>
        <v>-31.61</v>
      </c>
      <c r="Q261">
        <f t="shared" si="39"/>
        <v>0</v>
      </c>
      <c r="R261">
        <f>IF(A261=0,0,SQRT((C261-O261)^2+(D261-P261)^2+(E261-Q261)^2))</f>
        <v>1</v>
      </c>
      <c r="S261" t="b">
        <f t="shared" si="40"/>
        <v>0</v>
      </c>
    </row>
    <row r="262" spans="1:19" x14ac:dyDescent="0.25">
      <c r="A262" s="3">
        <v>44119</v>
      </c>
      <c r="B262" s="4">
        <v>0.54703703703703699</v>
      </c>
      <c r="C262">
        <v>-104.29</v>
      </c>
      <c r="D262">
        <v>-31.61</v>
      </c>
      <c r="E262">
        <v>0</v>
      </c>
      <c r="L262">
        <v>4.08</v>
      </c>
      <c r="N262" t="b">
        <f t="shared" si="34"/>
        <v>0</v>
      </c>
      <c r="O262">
        <f t="shared" si="37"/>
        <v>-103.29</v>
      </c>
      <c r="P262">
        <f t="shared" si="38"/>
        <v>-31.61</v>
      </c>
      <c r="Q262">
        <f t="shared" si="39"/>
        <v>0</v>
      </c>
      <c r="R262">
        <f t="shared" ref="R262:R283" si="41">IF(A262=0,0,SQRT((C262-O262)^2+(D262-P262)^2+(E262-Q262)^2))</f>
        <v>1</v>
      </c>
      <c r="S262" t="b">
        <f t="shared" si="40"/>
        <v>0</v>
      </c>
    </row>
    <row r="263" spans="1:19" x14ac:dyDescent="0.25">
      <c r="A263" s="3">
        <v>44120</v>
      </c>
      <c r="B263" s="4">
        <v>0.58870370370370395</v>
      </c>
      <c r="C263">
        <v>-104.29</v>
      </c>
      <c r="D263">
        <v>-31.61</v>
      </c>
      <c r="E263">
        <v>0</v>
      </c>
      <c r="L263">
        <v>4.08</v>
      </c>
      <c r="N263" t="b">
        <f t="shared" si="34"/>
        <v>0</v>
      </c>
      <c r="O263">
        <f t="shared" si="37"/>
        <v>-103.29</v>
      </c>
      <c r="P263">
        <f t="shared" si="38"/>
        <v>-31.61</v>
      </c>
      <c r="Q263">
        <f t="shared" si="39"/>
        <v>0</v>
      </c>
      <c r="R263">
        <f t="shared" si="41"/>
        <v>1</v>
      </c>
      <c r="S263" t="b">
        <f t="shared" si="40"/>
        <v>0</v>
      </c>
    </row>
    <row r="264" spans="1:19" x14ac:dyDescent="0.25">
      <c r="A264" s="3">
        <v>44121</v>
      </c>
      <c r="B264" s="4">
        <v>0.63037037037037003</v>
      </c>
      <c r="C264">
        <v>-104.29</v>
      </c>
      <c r="D264">
        <v>-31.61</v>
      </c>
      <c r="E264">
        <v>0</v>
      </c>
      <c r="L264">
        <v>4.08</v>
      </c>
      <c r="N264" t="b">
        <f t="shared" si="34"/>
        <v>1</v>
      </c>
      <c r="O264">
        <f t="shared" si="37"/>
        <v>-103.29</v>
      </c>
      <c r="P264">
        <f t="shared" si="38"/>
        <v>-31.61</v>
      </c>
      <c r="Q264">
        <f t="shared" si="39"/>
        <v>0</v>
      </c>
      <c r="R264">
        <f t="shared" si="41"/>
        <v>1</v>
      </c>
      <c r="S264" t="b">
        <f t="shared" si="40"/>
        <v>0</v>
      </c>
    </row>
    <row r="265" spans="1:19" x14ac:dyDescent="0.25">
      <c r="N265" t="b">
        <f t="shared" si="34"/>
        <v>0</v>
      </c>
      <c r="O265">
        <f t="shared" si="37"/>
        <v>-104.29</v>
      </c>
      <c r="P265">
        <f t="shared" si="38"/>
        <v>-31.61</v>
      </c>
      <c r="Q265">
        <f t="shared" si="39"/>
        <v>0</v>
      </c>
      <c r="R265">
        <f t="shared" si="41"/>
        <v>0</v>
      </c>
      <c r="S265" t="b">
        <f t="shared" si="40"/>
        <v>0</v>
      </c>
    </row>
    <row r="266" spans="1:19" x14ac:dyDescent="0.25">
      <c r="N266" t="b">
        <f t="shared" si="34"/>
        <v>0</v>
      </c>
      <c r="O266">
        <f t="shared" si="37"/>
        <v>-104.29</v>
      </c>
      <c r="P266">
        <f t="shared" si="38"/>
        <v>0</v>
      </c>
      <c r="Q266">
        <f t="shared" si="39"/>
        <v>0</v>
      </c>
      <c r="R266">
        <f t="shared" si="41"/>
        <v>0</v>
      </c>
      <c r="S266" t="b">
        <f t="shared" si="40"/>
        <v>0</v>
      </c>
    </row>
    <row r="267" spans="1:19" x14ac:dyDescent="0.25">
      <c r="N267" t="b">
        <f t="shared" si="34"/>
        <v>0</v>
      </c>
      <c r="O267">
        <f t="shared" si="37"/>
        <v>-104.29</v>
      </c>
      <c r="P267">
        <f t="shared" si="38"/>
        <v>0</v>
      </c>
      <c r="Q267">
        <f t="shared" si="39"/>
        <v>0</v>
      </c>
      <c r="R267">
        <f t="shared" si="41"/>
        <v>0</v>
      </c>
      <c r="S267" t="b">
        <f t="shared" si="40"/>
        <v>0</v>
      </c>
    </row>
    <row r="268" spans="1:19" x14ac:dyDescent="0.25">
      <c r="N268" t="b">
        <f t="shared" si="34"/>
        <v>0</v>
      </c>
      <c r="O268">
        <f t="shared" si="37"/>
        <v>-104.29</v>
      </c>
      <c r="P268">
        <f t="shared" si="38"/>
        <v>0</v>
      </c>
      <c r="Q268">
        <f t="shared" si="39"/>
        <v>0</v>
      </c>
      <c r="R268">
        <f t="shared" si="41"/>
        <v>0</v>
      </c>
      <c r="S268" t="b">
        <f t="shared" si="40"/>
        <v>0</v>
      </c>
    </row>
    <row r="269" spans="1:19" x14ac:dyDescent="0.25">
      <c r="N269" t="b">
        <f t="shared" si="34"/>
        <v>0</v>
      </c>
      <c r="O269">
        <f t="shared" si="37"/>
        <v>-104.29</v>
      </c>
      <c r="P269">
        <f t="shared" si="38"/>
        <v>0</v>
      </c>
      <c r="Q269">
        <f t="shared" si="39"/>
        <v>0</v>
      </c>
      <c r="R269">
        <f t="shared" si="41"/>
        <v>0</v>
      </c>
      <c r="S269" t="b">
        <f t="shared" si="40"/>
        <v>0</v>
      </c>
    </row>
    <row r="270" spans="1:19" x14ac:dyDescent="0.25">
      <c r="N270" t="b">
        <f t="shared" si="34"/>
        <v>0</v>
      </c>
      <c r="O270">
        <f t="shared" si="37"/>
        <v>-104.29</v>
      </c>
      <c r="P270">
        <f t="shared" si="38"/>
        <v>0</v>
      </c>
      <c r="Q270">
        <f t="shared" si="39"/>
        <v>0</v>
      </c>
      <c r="R270">
        <f t="shared" si="41"/>
        <v>0</v>
      </c>
      <c r="S270" t="b">
        <f t="shared" si="40"/>
        <v>0</v>
      </c>
    </row>
    <row r="271" spans="1:19" x14ac:dyDescent="0.25">
      <c r="N271" t="b">
        <f t="shared" si="34"/>
        <v>0</v>
      </c>
      <c r="O271">
        <f t="shared" si="37"/>
        <v>-104.29</v>
      </c>
      <c r="P271">
        <f t="shared" si="38"/>
        <v>0</v>
      </c>
      <c r="Q271">
        <f t="shared" si="39"/>
        <v>0</v>
      </c>
      <c r="R271">
        <f t="shared" si="41"/>
        <v>0</v>
      </c>
      <c r="S271" t="b">
        <f t="shared" si="40"/>
        <v>0</v>
      </c>
    </row>
    <row r="272" spans="1:19" x14ac:dyDescent="0.25">
      <c r="N272" t="b">
        <f t="shared" si="34"/>
        <v>0</v>
      </c>
      <c r="O272">
        <f t="shared" si="37"/>
        <v>-104.29</v>
      </c>
      <c r="P272">
        <f t="shared" si="38"/>
        <v>0</v>
      </c>
      <c r="Q272">
        <f t="shared" si="39"/>
        <v>0</v>
      </c>
      <c r="R272">
        <f t="shared" si="41"/>
        <v>0</v>
      </c>
      <c r="S272" t="b">
        <f t="shared" si="40"/>
        <v>0</v>
      </c>
    </row>
    <row r="273" spans="14:19" x14ac:dyDescent="0.25">
      <c r="N273" t="b">
        <f t="shared" si="34"/>
        <v>0</v>
      </c>
      <c r="O273">
        <f t="shared" si="37"/>
        <v>-104.29</v>
      </c>
      <c r="P273">
        <f t="shared" si="38"/>
        <v>0</v>
      </c>
      <c r="Q273">
        <f t="shared" si="39"/>
        <v>0</v>
      </c>
      <c r="R273">
        <f t="shared" si="41"/>
        <v>0</v>
      </c>
      <c r="S273" t="b">
        <f t="shared" si="40"/>
        <v>0</v>
      </c>
    </row>
    <row r="274" spans="14:19" x14ac:dyDescent="0.25">
      <c r="N274" t="b">
        <f t="shared" si="34"/>
        <v>0</v>
      </c>
      <c r="O274">
        <f t="shared" si="37"/>
        <v>-104.29</v>
      </c>
      <c r="P274">
        <f t="shared" si="38"/>
        <v>0</v>
      </c>
      <c r="Q274">
        <f t="shared" si="39"/>
        <v>0</v>
      </c>
      <c r="R274">
        <f t="shared" si="41"/>
        <v>0</v>
      </c>
      <c r="S274" t="b">
        <f t="shared" si="40"/>
        <v>0</v>
      </c>
    </row>
    <row r="275" spans="14:19" x14ac:dyDescent="0.25">
      <c r="N275" t="b">
        <f t="shared" si="34"/>
        <v>0</v>
      </c>
      <c r="O275">
        <f t="shared" si="37"/>
        <v>-104.29</v>
      </c>
      <c r="P275">
        <f t="shared" si="38"/>
        <v>0</v>
      </c>
      <c r="Q275">
        <f t="shared" si="39"/>
        <v>0</v>
      </c>
      <c r="R275">
        <f t="shared" si="41"/>
        <v>0</v>
      </c>
      <c r="S275" t="b">
        <f t="shared" si="40"/>
        <v>0</v>
      </c>
    </row>
    <row r="276" spans="14:19" x14ac:dyDescent="0.25">
      <c r="N276" t="b">
        <f t="shared" si="34"/>
        <v>0</v>
      </c>
      <c r="O276">
        <f t="shared" si="37"/>
        <v>-104.29</v>
      </c>
      <c r="P276">
        <f t="shared" si="38"/>
        <v>0</v>
      </c>
      <c r="Q276">
        <f t="shared" si="39"/>
        <v>0</v>
      </c>
      <c r="R276">
        <f t="shared" si="41"/>
        <v>0</v>
      </c>
      <c r="S276" t="b">
        <f t="shared" si="40"/>
        <v>0</v>
      </c>
    </row>
    <row r="277" spans="14:19" x14ac:dyDescent="0.25">
      <c r="N277" t="b">
        <f t="shared" si="34"/>
        <v>0</v>
      </c>
      <c r="O277">
        <f t="shared" si="37"/>
        <v>-104.29</v>
      </c>
      <c r="P277">
        <f t="shared" si="38"/>
        <v>0</v>
      </c>
      <c r="Q277">
        <f t="shared" si="39"/>
        <v>0</v>
      </c>
      <c r="R277">
        <f t="shared" si="41"/>
        <v>0</v>
      </c>
      <c r="S277" t="b">
        <f t="shared" si="40"/>
        <v>0</v>
      </c>
    </row>
    <row r="278" spans="14:19" x14ac:dyDescent="0.25">
      <c r="N278" t="b">
        <f t="shared" si="34"/>
        <v>0</v>
      </c>
      <c r="O278">
        <f t="shared" si="37"/>
        <v>-104.29</v>
      </c>
      <c r="P278">
        <f t="shared" si="38"/>
        <v>0</v>
      </c>
      <c r="Q278">
        <f t="shared" si="39"/>
        <v>0</v>
      </c>
      <c r="R278">
        <f t="shared" si="41"/>
        <v>0</v>
      </c>
      <c r="S278" t="b">
        <f t="shared" si="40"/>
        <v>0</v>
      </c>
    </row>
    <row r="279" spans="14:19" x14ac:dyDescent="0.25">
      <c r="N279" t="b">
        <f t="shared" ref="N279:N283" si="42">AND(OR(R279&gt;min_dist,S279,A280=0),A279&lt;&gt;0)</f>
        <v>0</v>
      </c>
      <c r="O279">
        <f t="shared" si="37"/>
        <v>-104.29</v>
      </c>
      <c r="P279">
        <f t="shared" si="38"/>
        <v>0</v>
      </c>
      <c r="Q279">
        <f t="shared" si="39"/>
        <v>0</v>
      </c>
      <c r="R279">
        <f t="shared" si="41"/>
        <v>0</v>
      </c>
      <c r="S279" t="b">
        <f t="shared" si="40"/>
        <v>0</v>
      </c>
    </row>
    <row r="280" spans="14:19" x14ac:dyDescent="0.25">
      <c r="N280" t="b">
        <f t="shared" si="42"/>
        <v>0</v>
      </c>
      <c r="O280">
        <f t="shared" ref="O280:O283" si="43">IF(N279,C279,O279)</f>
        <v>-104.29</v>
      </c>
      <c r="P280">
        <f t="shared" ref="P280:P283" si="44">IF(O279,D279,P279)</f>
        <v>0</v>
      </c>
      <c r="Q280">
        <f t="shared" ref="Q280:Q283" si="45">IF(P279,E279,Q279)</f>
        <v>0</v>
      </c>
      <c r="R280">
        <f t="shared" si="41"/>
        <v>0</v>
      </c>
      <c r="S280" t="b">
        <f t="shared" ref="S280:S283" si="46">AND(MOD(L280,1)=0,L280&lt;0)</f>
        <v>0</v>
      </c>
    </row>
    <row r="281" spans="14:19" x14ac:dyDescent="0.25">
      <c r="N281" t="b">
        <f t="shared" si="42"/>
        <v>0</v>
      </c>
      <c r="O281">
        <f t="shared" si="43"/>
        <v>-104.29</v>
      </c>
      <c r="P281">
        <f t="shared" si="44"/>
        <v>0</v>
      </c>
      <c r="Q281">
        <f t="shared" si="45"/>
        <v>0</v>
      </c>
      <c r="R281">
        <f>IF(A281=0,0,SQRT((C281-O281)^2+(D281-P281)^2+(E281-Q281)^2))</f>
        <v>0</v>
      </c>
      <c r="S281" t="b">
        <f t="shared" si="46"/>
        <v>0</v>
      </c>
    </row>
    <row r="282" spans="14:19" x14ac:dyDescent="0.25">
      <c r="N282" t="b">
        <f t="shared" si="42"/>
        <v>0</v>
      </c>
      <c r="O282">
        <f t="shared" si="43"/>
        <v>-104.29</v>
      </c>
      <c r="P282">
        <f t="shared" si="44"/>
        <v>0</v>
      </c>
      <c r="Q282">
        <f t="shared" si="45"/>
        <v>0</v>
      </c>
      <c r="R282">
        <f t="shared" ref="R282:R283" si="47">IF(A282=0,0,SQRT((C282-O282)^2+(D282-P282)^2+(E282-Q282)^2))</f>
        <v>0</v>
      </c>
      <c r="S282" t="b">
        <f t="shared" si="46"/>
        <v>0</v>
      </c>
    </row>
    <row r="283" spans="14:19" x14ac:dyDescent="0.25">
      <c r="N283" t="b">
        <f t="shared" si="42"/>
        <v>0</v>
      </c>
      <c r="O283">
        <f t="shared" si="43"/>
        <v>-104.29</v>
      </c>
      <c r="P283">
        <f t="shared" si="44"/>
        <v>0</v>
      </c>
      <c r="Q283">
        <f t="shared" si="45"/>
        <v>0</v>
      </c>
      <c r="R283">
        <f t="shared" si="47"/>
        <v>0</v>
      </c>
      <c r="S283" t="b">
        <f t="shared" si="46"/>
        <v>0</v>
      </c>
    </row>
  </sheetData>
  <mergeCells count="1">
    <mergeCell ref="M1:M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5"/>
  <sheetViews>
    <sheetView tabSelected="1" workbookViewId="0">
      <selection activeCell="H11" sqref="H11"/>
    </sheetView>
  </sheetViews>
  <sheetFormatPr defaultRowHeight="15" x14ac:dyDescent="0.25"/>
  <cols>
    <col min="4" max="4" width="35.5703125" customWidth="1"/>
    <col min="7" max="7" width="28.5703125" customWidth="1"/>
    <col min="8" max="8" width="141.140625" customWidth="1"/>
  </cols>
  <sheetData>
    <row r="4" spans="4:8" ht="60" x14ac:dyDescent="0.25">
      <c r="D4" t="s">
        <v>13</v>
      </c>
      <c r="E4" s="13">
        <v>999</v>
      </c>
      <c r="F4" t="s">
        <v>12</v>
      </c>
      <c r="G4" t="s">
        <v>35</v>
      </c>
      <c r="H4" s="14" t="s">
        <v>36</v>
      </c>
    </row>
    <row r="5" spans="4:8" x14ac:dyDescent="0.25">
      <c r="D5" t="s">
        <v>31</v>
      </c>
      <c r="E5" s="13" t="b">
        <v>1</v>
      </c>
      <c r="G5" t="s">
        <v>34</v>
      </c>
      <c r="H5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38"/>
  <sheetViews>
    <sheetView topLeftCell="A2" workbookViewId="0">
      <selection activeCell="L21" sqref="L21"/>
    </sheetView>
  </sheetViews>
  <sheetFormatPr defaultRowHeight="15" x14ac:dyDescent="0.25"/>
  <cols>
    <col min="7" max="7" width="7.85546875" customWidth="1"/>
    <col min="8" max="8" width="6.28515625" bestFit="1" customWidth="1"/>
    <col min="9" max="9" width="7.140625" bestFit="1" customWidth="1"/>
    <col min="10" max="10" width="10.140625" bestFit="1" customWidth="1"/>
    <col min="16" max="16" width="11.7109375" customWidth="1"/>
  </cols>
  <sheetData>
    <row r="4" spans="1:24" x14ac:dyDescent="0.25">
      <c r="A4" s="1" t="s">
        <v>20</v>
      </c>
      <c r="B4" s="1" t="s">
        <v>32</v>
      </c>
      <c r="C4" s="1" t="s">
        <v>2</v>
      </c>
      <c r="D4" s="1" t="s">
        <v>3</v>
      </c>
      <c r="E4" s="1" t="s">
        <v>4</v>
      </c>
      <c r="F4" s="2" t="s">
        <v>11</v>
      </c>
      <c r="G4" s="5" t="s">
        <v>21</v>
      </c>
      <c r="H4" s="5" t="s">
        <v>22</v>
      </c>
      <c r="I4" s="5" t="s">
        <v>5</v>
      </c>
      <c r="J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28</v>
      </c>
      <c r="Q4" s="5" t="s">
        <v>29</v>
      </c>
      <c r="T4" s="5" t="s">
        <v>24</v>
      </c>
      <c r="U4" s="5" t="s">
        <v>25</v>
      </c>
      <c r="V4" s="5" t="s">
        <v>27</v>
      </c>
      <c r="W4" s="5" t="s">
        <v>30</v>
      </c>
      <c r="X4" s="5" t="s">
        <v>26</v>
      </c>
    </row>
    <row r="5" spans="1:24" x14ac:dyDescent="0.25">
      <c r="A5">
        <v>1</v>
      </c>
      <c r="B5">
        <f>MATCH(TRUE,Input!N1:N260,0)</f>
        <v>2</v>
      </c>
      <c r="C5">
        <f ca="1">INDIRECT("Input!C"&amp;B5)</f>
        <v>-0.02</v>
      </c>
      <c r="D5">
        <f ca="1">INDIRECT("Input!D"&amp;B5)</f>
        <v>-0.01</v>
      </c>
      <c r="E5">
        <f ca="1">INDIRECT("Input!E"&amp;B5)</f>
        <v>0.1</v>
      </c>
      <c r="F5">
        <f ca="1">INDIRECT("Input!L"&amp;B5)</f>
        <v>4.08</v>
      </c>
    </row>
    <row r="6" spans="1:24" x14ac:dyDescent="0.25">
      <c r="A6">
        <v>2</v>
      </c>
      <c r="B6">
        <f ca="1">MATCH(TRUE,INDIRECT("Input!N"&amp;(B5+1)&amp;":N261"),0)+B5</f>
        <v>90</v>
      </c>
      <c r="C6">
        <f t="shared" ref="C6:C38" ca="1" si="0">INDIRECT("Input!C"&amp;B6)</f>
        <v>-34.53</v>
      </c>
      <c r="D6">
        <f t="shared" ref="D6:D38" ca="1" si="1">INDIRECT("Input!D"&amp;B6)</f>
        <v>-9.51</v>
      </c>
      <c r="E6">
        <f t="shared" ref="E6:E38" ca="1" si="2">INDIRECT("Input!E"&amp;B6)</f>
        <v>17.100000000000001</v>
      </c>
      <c r="F6">
        <f t="shared" ref="F6:F38" ca="1" si="3">INDIRECT("Input!L"&amp;B6)</f>
        <v>-2</v>
      </c>
      <c r="G6" s="6">
        <f t="shared" ref="G6:G38" ca="1" si="4">SQRT((C6-C5)^2+(D6-D5)^2+(E6-E5)^2)</f>
        <v>39.625624285303061</v>
      </c>
      <c r="H6" s="7">
        <f ca="1">DEGREES(ASIN((E5-E6)/G6))</f>
        <v>-25.405086283780829</v>
      </c>
      <c r="I6" s="8">
        <f ca="1">DEGREES(ATAN2(C6-C5,D6-D5))</f>
        <v>-164.60870036172247</v>
      </c>
      <c r="J6" s="8">
        <f ca="1">IF(I6&lt;0,I6+360,I6)</f>
        <v>195.39129963827753</v>
      </c>
      <c r="L6">
        <f t="shared" ref="L6:L38" si="5">IF(keepOld,$B5,$A5)</f>
        <v>2</v>
      </c>
      <c r="M6">
        <f t="shared" ref="M6:M38" ca="1" si="6">IF(keepOld,$B6,$A6)</f>
        <v>90</v>
      </c>
      <c r="N6" s="6">
        <f ca="1">G6</f>
        <v>39.625624285303061</v>
      </c>
      <c r="O6" s="8">
        <f ca="1">J6</f>
        <v>195.39129963827753</v>
      </c>
      <c r="P6">
        <f ca="1">-E5</f>
        <v>-0.1</v>
      </c>
      <c r="Q6">
        <f ca="1">-E6</f>
        <v>-17.100000000000001</v>
      </c>
      <c r="T6">
        <f t="shared" ref="T6:T38" si="7">IF(keepOld,$B5,$A5)</f>
        <v>2</v>
      </c>
      <c r="U6">
        <f t="shared" ref="U6:U38" ca="1" si="8">IF(keepOld,$B6,$A6)</f>
        <v>90</v>
      </c>
      <c r="V6" s="8">
        <f ca="1">J6</f>
        <v>195.39129963827753</v>
      </c>
      <c r="W6" s="7">
        <f ca="1">H6</f>
        <v>-25.405086283780829</v>
      </c>
      <c r="X6" s="6">
        <f ca="1">G6</f>
        <v>39.625624285303061</v>
      </c>
    </row>
    <row r="7" spans="1:24" x14ac:dyDescent="0.25">
      <c r="A7">
        <v>3</v>
      </c>
      <c r="B7">
        <f t="shared" ref="B7:B38" ca="1" si="9">MATCH(TRUE,INDIRECT("Input!N"&amp;(B6+1)&amp;":N261"),0)+B6</f>
        <v>109</v>
      </c>
      <c r="C7">
        <f t="shared" ca="1" si="0"/>
        <v>-36.74</v>
      </c>
      <c r="D7">
        <f t="shared" ca="1" si="1"/>
        <v>-19.11</v>
      </c>
      <c r="E7">
        <f t="shared" ca="1" si="2"/>
        <v>15.7</v>
      </c>
      <c r="F7">
        <f t="shared" ca="1" si="3"/>
        <v>-3</v>
      </c>
      <c r="G7" s="6">
        <f t="shared" ca="1" si="4"/>
        <v>9.950080401685204</v>
      </c>
      <c r="H7" s="7">
        <f t="shared" ref="H7:H38" ca="1" si="10">DEGREES(ASIN((E6-E7)/G7))</f>
        <v>8.0884920146193462</v>
      </c>
      <c r="I7" s="8">
        <f t="shared" ref="I7:I38" ca="1" si="11">DEGREES(ATAN2(C7-C6,D7-D6))</f>
        <v>-102.96410089610366</v>
      </c>
      <c r="J7" s="8">
        <f t="shared" ref="J7:J38" ca="1" si="12">IF(I7&lt;0,I7+360,I7)</f>
        <v>257.03589910389633</v>
      </c>
      <c r="L7">
        <f t="shared" ca="1" si="5"/>
        <v>90</v>
      </c>
      <c r="M7">
        <f t="shared" ca="1" si="6"/>
        <v>109</v>
      </c>
      <c r="N7" s="6">
        <f t="shared" ref="N7:N38" ca="1" si="13">G7</f>
        <v>9.950080401685204</v>
      </c>
      <c r="O7" s="8">
        <f t="shared" ref="O7:O38" ca="1" si="14">J7</f>
        <v>257.03589910389633</v>
      </c>
      <c r="P7">
        <f t="shared" ref="P7:P38" ca="1" si="15">-E6</f>
        <v>-17.100000000000001</v>
      </c>
      <c r="Q7">
        <f t="shared" ref="Q7:Q38" ca="1" si="16">-E7</f>
        <v>-15.7</v>
      </c>
      <c r="T7">
        <f t="shared" ca="1" si="7"/>
        <v>90</v>
      </c>
      <c r="U7">
        <f t="shared" ca="1" si="8"/>
        <v>109</v>
      </c>
      <c r="V7" s="8">
        <f t="shared" ref="V7:V38" ca="1" si="17">J7</f>
        <v>257.03589910389633</v>
      </c>
      <c r="W7" s="7">
        <f t="shared" ref="W7:W38" ca="1" si="18">H7</f>
        <v>8.0884920146193462</v>
      </c>
      <c r="X7" s="6">
        <f t="shared" ref="X7:X38" ca="1" si="19">G7</f>
        <v>9.950080401685204</v>
      </c>
    </row>
    <row r="8" spans="1:24" x14ac:dyDescent="0.25">
      <c r="A8">
        <v>4</v>
      </c>
      <c r="B8">
        <f t="shared" ca="1" si="9"/>
        <v>133</v>
      </c>
      <c r="C8">
        <f t="shared" ca="1" si="0"/>
        <v>-42.04</v>
      </c>
      <c r="D8">
        <f t="shared" ca="1" si="1"/>
        <v>-31.11</v>
      </c>
      <c r="E8">
        <f t="shared" ca="1" si="2"/>
        <v>18.100000000000001</v>
      </c>
      <c r="F8">
        <f t="shared" ca="1" si="3"/>
        <v>-4</v>
      </c>
      <c r="G8" s="6">
        <f t="shared" ca="1" si="4"/>
        <v>13.336041391657421</v>
      </c>
      <c r="H8" s="7">
        <f t="shared" ca="1" si="10"/>
        <v>-10.367630799846321</v>
      </c>
      <c r="I8" s="8">
        <f t="shared" ca="1" si="11"/>
        <v>-113.82944947796481</v>
      </c>
      <c r="J8" s="8">
        <f t="shared" ca="1" si="12"/>
        <v>246.17055052203517</v>
      </c>
      <c r="L8">
        <f t="shared" ca="1" si="5"/>
        <v>109</v>
      </c>
      <c r="M8">
        <f t="shared" ca="1" si="6"/>
        <v>133</v>
      </c>
      <c r="N8" s="6">
        <f t="shared" ca="1" si="13"/>
        <v>13.336041391657421</v>
      </c>
      <c r="O8" s="8">
        <f t="shared" ca="1" si="14"/>
        <v>246.17055052203517</v>
      </c>
      <c r="P8">
        <f t="shared" ca="1" si="15"/>
        <v>-15.7</v>
      </c>
      <c r="Q8">
        <f t="shared" ca="1" si="16"/>
        <v>-18.100000000000001</v>
      </c>
      <c r="T8">
        <f t="shared" ca="1" si="7"/>
        <v>109</v>
      </c>
      <c r="U8">
        <f t="shared" ca="1" si="8"/>
        <v>133</v>
      </c>
      <c r="V8" s="8">
        <f t="shared" ca="1" si="17"/>
        <v>246.17055052203517</v>
      </c>
      <c r="W8" s="7">
        <f t="shared" ca="1" si="18"/>
        <v>-10.367630799846321</v>
      </c>
      <c r="X8" s="6">
        <f t="shared" ca="1" si="19"/>
        <v>13.336041391657421</v>
      </c>
    </row>
    <row r="9" spans="1:24" x14ac:dyDescent="0.25">
      <c r="A9">
        <v>5</v>
      </c>
      <c r="B9">
        <f t="shared" ca="1" si="9"/>
        <v>184</v>
      </c>
      <c r="C9">
        <f t="shared" ca="1" si="0"/>
        <v>-69.930000000000007</v>
      </c>
      <c r="D9">
        <f t="shared" ca="1" si="1"/>
        <v>-39.97</v>
      </c>
      <c r="E9">
        <f t="shared" ca="1" si="2"/>
        <v>10.1</v>
      </c>
      <c r="F9">
        <f t="shared" ca="1" si="3"/>
        <v>-5</v>
      </c>
      <c r="G9" s="6">
        <f t="shared" ca="1" si="4"/>
        <v>30.337298825043742</v>
      </c>
      <c r="H9" s="7">
        <f t="shared" ca="1" si="10"/>
        <v>15.289827207587457</v>
      </c>
      <c r="I9" s="8">
        <f t="shared" ca="1" si="11"/>
        <v>-162.3761660263732</v>
      </c>
      <c r="J9" s="8">
        <f t="shared" ca="1" si="12"/>
        <v>197.6238339736268</v>
      </c>
      <c r="L9">
        <f t="shared" ca="1" si="5"/>
        <v>133</v>
      </c>
      <c r="M9">
        <f t="shared" ca="1" si="6"/>
        <v>184</v>
      </c>
      <c r="N9" s="6">
        <f t="shared" ca="1" si="13"/>
        <v>30.337298825043742</v>
      </c>
      <c r="O9" s="8">
        <f t="shared" ca="1" si="14"/>
        <v>197.6238339736268</v>
      </c>
      <c r="P9">
        <f t="shared" ca="1" si="15"/>
        <v>-18.100000000000001</v>
      </c>
      <c r="Q9">
        <f t="shared" ca="1" si="16"/>
        <v>-10.1</v>
      </c>
      <c r="T9">
        <f t="shared" ca="1" si="7"/>
        <v>133</v>
      </c>
      <c r="U9">
        <f t="shared" ca="1" si="8"/>
        <v>184</v>
      </c>
      <c r="V9" s="8">
        <f t="shared" ca="1" si="17"/>
        <v>197.6238339736268</v>
      </c>
      <c r="W9" s="7">
        <f t="shared" ca="1" si="18"/>
        <v>15.289827207587457</v>
      </c>
      <c r="X9" s="6">
        <f t="shared" ca="1" si="19"/>
        <v>30.337298825043742</v>
      </c>
    </row>
    <row r="10" spans="1:24" x14ac:dyDescent="0.25">
      <c r="A10">
        <v>6</v>
      </c>
      <c r="B10">
        <f t="shared" ca="1" si="9"/>
        <v>204</v>
      </c>
      <c r="C10">
        <f t="shared" ca="1" si="0"/>
        <v>-80.819999999999993</v>
      </c>
      <c r="D10">
        <f t="shared" ca="1" si="1"/>
        <v>-36.880000000000003</v>
      </c>
      <c r="E10">
        <f t="shared" ca="1" si="2"/>
        <v>8.8000000000000007</v>
      </c>
      <c r="F10">
        <f t="shared" ca="1" si="3"/>
        <v>-6</v>
      </c>
      <c r="G10" s="6">
        <f t="shared" ca="1" si="4"/>
        <v>11.394305595340143</v>
      </c>
      <c r="H10" s="7">
        <f t="shared" ca="1" si="10"/>
        <v>6.5512602662476036</v>
      </c>
      <c r="I10" s="8">
        <f t="shared" ca="1" si="11"/>
        <v>164.15889189711024</v>
      </c>
      <c r="J10" s="8">
        <f t="shared" ca="1" si="12"/>
        <v>164.15889189711024</v>
      </c>
      <c r="L10">
        <f t="shared" ca="1" si="5"/>
        <v>184</v>
      </c>
      <c r="M10">
        <f t="shared" ca="1" si="6"/>
        <v>204</v>
      </c>
      <c r="N10" s="6">
        <f t="shared" ca="1" si="13"/>
        <v>11.394305595340143</v>
      </c>
      <c r="O10" s="8">
        <f t="shared" ca="1" si="14"/>
        <v>164.15889189711024</v>
      </c>
      <c r="P10">
        <f t="shared" ca="1" si="15"/>
        <v>-10.1</v>
      </c>
      <c r="Q10">
        <f t="shared" ca="1" si="16"/>
        <v>-8.8000000000000007</v>
      </c>
      <c r="T10">
        <f t="shared" ca="1" si="7"/>
        <v>184</v>
      </c>
      <c r="U10">
        <f t="shared" ca="1" si="8"/>
        <v>204</v>
      </c>
      <c r="V10" s="8">
        <f t="shared" ca="1" si="17"/>
        <v>164.15889189711024</v>
      </c>
      <c r="W10" s="7">
        <f t="shared" ca="1" si="18"/>
        <v>6.5512602662476036</v>
      </c>
      <c r="X10" s="6">
        <f t="shared" ca="1" si="19"/>
        <v>11.394305595340143</v>
      </c>
    </row>
    <row r="11" spans="1:24" x14ac:dyDescent="0.25">
      <c r="A11">
        <v>7</v>
      </c>
      <c r="B11">
        <f t="shared" ca="1" si="9"/>
        <v>227</v>
      </c>
      <c r="C11">
        <f t="shared" ca="1" si="0"/>
        <v>-90.95</v>
      </c>
      <c r="D11">
        <f t="shared" ca="1" si="1"/>
        <v>-30.37</v>
      </c>
      <c r="E11">
        <f t="shared" ca="1" si="2"/>
        <v>5.7</v>
      </c>
      <c r="F11">
        <f t="shared" ca="1" si="3"/>
        <v>-7</v>
      </c>
      <c r="G11" s="6">
        <f t="shared" ca="1" si="4"/>
        <v>12.434106320922313</v>
      </c>
      <c r="H11" s="7">
        <f t="shared" ca="1" si="10"/>
        <v>14.436937269522691</v>
      </c>
      <c r="I11" s="8">
        <f t="shared" ca="1" si="11"/>
        <v>147.27335051234704</v>
      </c>
      <c r="J11" s="8">
        <f t="shared" ca="1" si="12"/>
        <v>147.27335051234704</v>
      </c>
      <c r="L11">
        <f t="shared" ca="1" si="5"/>
        <v>204</v>
      </c>
      <c r="M11">
        <f t="shared" ca="1" si="6"/>
        <v>227</v>
      </c>
      <c r="N11" s="6">
        <f t="shared" ca="1" si="13"/>
        <v>12.434106320922313</v>
      </c>
      <c r="O11" s="8">
        <f t="shared" ca="1" si="14"/>
        <v>147.27335051234704</v>
      </c>
      <c r="P11">
        <f t="shared" ca="1" si="15"/>
        <v>-8.8000000000000007</v>
      </c>
      <c r="Q11">
        <f t="shared" ca="1" si="16"/>
        <v>-5.7</v>
      </c>
      <c r="T11">
        <f t="shared" ca="1" si="7"/>
        <v>204</v>
      </c>
      <c r="U11">
        <f t="shared" ca="1" si="8"/>
        <v>227</v>
      </c>
      <c r="V11" s="8">
        <f t="shared" ca="1" si="17"/>
        <v>147.27335051234704</v>
      </c>
      <c r="W11" s="7">
        <f t="shared" ca="1" si="18"/>
        <v>14.436937269522691</v>
      </c>
      <c r="X11" s="6">
        <f t="shared" ca="1" si="19"/>
        <v>12.434106320922313</v>
      </c>
    </row>
    <row r="12" spans="1:24" x14ac:dyDescent="0.25">
      <c r="A12">
        <v>8</v>
      </c>
      <c r="B12">
        <f t="shared" ca="1" si="9"/>
        <v>259</v>
      </c>
      <c r="C12">
        <f t="shared" ca="1" si="0"/>
        <v>-103.29</v>
      </c>
      <c r="D12">
        <f t="shared" ca="1" si="1"/>
        <v>-32.61</v>
      </c>
      <c r="E12">
        <f t="shared" ca="1" si="2"/>
        <v>0</v>
      </c>
      <c r="F12">
        <f t="shared" ca="1" si="3"/>
        <v>-8</v>
      </c>
      <c r="G12" s="6">
        <f t="shared" ca="1" si="4"/>
        <v>13.776182344902381</v>
      </c>
      <c r="H12" s="7">
        <f t="shared" ca="1" si="10"/>
        <v>24.441100317500229</v>
      </c>
      <c r="I12" s="8">
        <f t="shared" ca="1" si="11"/>
        <v>-169.71149806923395</v>
      </c>
      <c r="J12" s="8">
        <f t="shared" ca="1" si="12"/>
        <v>190.28850193076605</v>
      </c>
      <c r="L12">
        <f t="shared" ca="1" si="5"/>
        <v>227</v>
      </c>
      <c r="M12">
        <f t="shared" ca="1" si="6"/>
        <v>259</v>
      </c>
      <c r="N12" s="6">
        <f t="shared" ca="1" si="13"/>
        <v>13.776182344902381</v>
      </c>
      <c r="O12" s="8">
        <f t="shared" ca="1" si="14"/>
        <v>190.28850193076605</v>
      </c>
      <c r="P12">
        <f t="shared" ca="1" si="15"/>
        <v>-5.7</v>
      </c>
      <c r="Q12">
        <f t="shared" ca="1" si="16"/>
        <v>0</v>
      </c>
      <c r="T12">
        <f t="shared" ca="1" si="7"/>
        <v>227</v>
      </c>
      <c r="U12">
        <f t="shared" ca="1" si="8"/>
        <v>259</v>
      </c>
      <c r="V12" s="8">
        <f t="shared" ca="1" si="17"/>
        <v>190.28850193076605</v>
      </c>
      <c r="W12" s="7">
        <f t="shared" ca="1" si="18"/>
        <v>24.441100317500229</v>
      </c>
      <c r="X12" s="6">
        <f t="shared" ca="1" si="19"/>
        <v>13.776182344902381</v>
      </c>
    </row>
    <row r="13" spans="1:24" x14ac:dyDescent="0.25">
      <c r="A13">
        <v>9</v>
      </c>
      <c r="B13" t="e">
        <f t="shared" ca="1" si="9"/>
        <v>#N/A</v>
      </c>
      <c r="C13" t="e">
        <f t="shared" ca="1" si="0"/>
        <v>#N/A</v>
      </c>
      <c r="D13" t="e">
        <f t="shared" ca="1" si="1"/>
        <v>#N/A</v>
      </c>
      <c r="E13" t="e">
        <f t="shared" ca="1" si="2"/>
        <v>#N/A</v>
      </c>
      <c r="F13" t="e">
        <f t="shared" ca="1" si="3"/>
        <v>#N/A</v>
      </c>
      <c r="G13" s="6" t="e">
        <f t="shared" ca="1" si="4"/>
        <v>#N/A</v>
      </c>
      <c r="H13" s="7" t="e">
        <f t="shared" ca="1" si="10"/>
        <v>#N/A</v>
      </c>
      <c r="I13" s="8" t="e">
        <f t="shared" ca="1" si="11"/>
        <v>#N/A</v>
      </c>
      <c r="J13" s="8" t="e">
        <f t="shared" ca="1" si="12"/>
        <v>#N/A</v>
      </c>
      <c r="L13">
        <f t="shared" ca="1" si="5"/>
        <v>259</v>
      </c>
      <c r="M13" t="e">
        <f t="shared" ca="1" si="6"/>
        <v>#N/A</v>
      </c>
      <c r="N13" s="6" t="e">
        <f t="shared" ca="1" si="13"/>
        <v>#N/A</v>
      </c>
      <c r="O13" s="8" t="e">
        <f t="shared" ca="1" si="14"/>
        <v>#N/A</v>
      </c>
      <c r="P13">
        <f t="shared" ca="1" si="15"/>
        <v>0</v>
      </c>
      <c r="Q13" t="e">
        <f t="shared" ca="1" si="16"/>
        <v>#N/A</v>
      </c>
      <c r="T13">
        <f t="shared" ca="1" si="7"/>
        <v>259</v>
      </c>
      <c r="U13" t="e">
        <f t="shared" ca="1" si="8"/>
        <v>#N/A</v>
      </c>
      <c r="V13" s="8" t="e">
        <f t="shared" ca="1" si="17"/>
        <v>#N/A</v>
      </c>
      <c r="W13" s="7" t="e">
        <f t="shared" ca="1" si="18"/>
        <v>#N/A</v>
      </c>
      <c r="X13" s="6" t="e">
        <f t="shared" ca="1" si="19"/>
        <v>#N/A</v>
      </c>
    </row>
    <row r="14" spans="1:24" x14ac:dyDescent="0.25">
      <c r="A14">
        <v>10</v>
      </c>
      <c r="B14" t="e">
        <f t="shared" ca="1" si="9"/>
        <v>#N/A</v>
      </c>
      <c r="C14" t="e">
        <f t="shared" ca="1" si="0"/>
        <v>#N/A</v>
      </c>
      <c r="D14" t="e">
        <f t="shared" ca="1" si="1"/>
        <v>#N/A</v>
      </c>
      <c r="E14" t="e">
        <f t="shared" ca="1" si="2"/>
        <v>#N/A</v>
      </c>
      <c r="F14" t="e">
        <f t="shared" ca="1" si="3"/>
        <v>#N/A</v>
      </c>
      <c r="G14" s="6" t="e">
        <f t="shared" ca="1" si="4"/>
        <v>#N/A</v>
      </c>
      <c r="H14" s="7" t="e">
        <f t="shared" ca="1" si="10"/>
        <v>#N/A</v>
      </c>
      <c r="I14" s="8" t="e">
        <f t="shared" ca="1" si="11"/>
        <v>#N/A</v>
      </c>
      <c r="J14" s="8" t="e">
        <f t="shared" ca="1" si="12"/>
        <v>#N/A</v>
      </c>
      <c r="L14" t="e">
        <f t="shared" ca="1" si="5"/>
        <v>#N/A</v>
      </c>
      <c r="M14" t="e">
        <f t="shared" ca="1" si="6"/>
        <v>#N/A</v>
      </c>
      <c r="N14" s="6" t="e">
        <f t="shared" ca="1" si="13"/>
        <v>#N/A</v>
      </c>
      <c r="O14" s="8" t="e">
        <f t="shared" ca="1" si="14"/>
        <v>#N/A</v>
      </c>
      <c r="P14" t="e">
        <f t="shared" ca="1" si="15"/>
        <v>#N/A</v>
      </c>
      <c r="Q14" t="e">
        <f t="shared" ca="1" si="16"/>
        <v>#N/A</v>
      </c>
      <c r="T14" t="e">
        <f t="shared" ca="1" si="7"/>
        <v>#N/A</v>
      </c>
      <c r="U14" t="e">
        <f t="shared" ca="1" si="8"/>
        <v>#N/A</v>
      </c>
      <c r="V14" s="8" t="e">
        <f t="shared" ca="1" si="17"/>
        <v>#N/A</v>
      </c>
      <c r="W14" s="7" t="e">
        <f t="shared" ca="1" si="18"/>
        <v>#N/A</v>
      </c>
      <c r="X14" s="6" t="e">
        <f t="shared" ca="1" si="19"/>
        <v>#N/A</v>
      </c>
    </row>
    <row r="15" spans="1:24" x14ac:dyDescent="0.25">
      <c r="A15">
        <v>11</v>
      </c>
      <c r="B15" t="e">
        <f t="shared" ca="1" si="9"/>
        <v>#N/A</v>
      </c>
      <c r="C15" t="e">
        <f t="shared" ca="1" si="0"/>
        <v>#N/A</v>
      </c>
      <c r="D15" t="e">
        <f t="shared" ca="1" si="1"/>
        <v>#N/A</v>
      </c>
      <c r="E15" t="e">
        <f t="shared" ca="1" si="2"/>
        <v>#N/A</v>
      </c>
      <c r="F15" t="e">
        <f t="shared" ca="1" si="3"/>
        <v>#N/A</v>
      </c>
      <c r="G15" s="6" t="e">
        <f t="shared" ca="1" si="4"/>
        <v>#N/A</v>
      </c>
      <c r="H15" s="7" t="e">
        <f t="shared" ca="1" si="10"/>
        <v>#N/A</v>
      </c>
      <c r="I15" s="8" t="e">
        <f t="shared" ca="1" si="11"/>
        <v>#N/A</v>
      </c>
      <c r="J15" s="8" t="e">
        <f t="shared" ca="1" si="12"/>
        <v>#N/A</v>
      </c>
      <c r="L15" t="e">
        <f t="shared" ca="1" si="5"/>
        <v>#N/A</v>
      </c>
      <c r="M15" t="e">
        <f t="shared" ca="1" si="6"/>
        <v>#N/A</v>
      </c>
      <c r="N15" s="6" t="e">
        <f t="shared" ca="1" si="13"/>
        <v>#N/A</v>
      </c>
      <c r="O15" s="8" t="e">
        <f t="shared" ca="1" si="14"/>
        <v>#N/A</v>
      </c>
      <c r="P15" t="e">
        <f t="shared" ca="1" si="15"/>
        <v>#N/A</v>
      </c>
      <c r="Q15" t="e">
        <f t="shared" ca="1" si="16"/>
        <v>#N/A</v>
      </c>
      <c r="T15" t="e">
        <f t="shared" ca="1" si="7"/>
        <v>#N/A</v>
      </c>
      <c r="U15" t="e">
        <f t="shared" ca="1" si="8"/>
        <v>#N/A</v>
      </c>
      <c r="V15" s="8" t="e">
        <f t="shared" ca="1" si="17"/>
        <v>#N/A</v>
      </c>
      <c r="W15" s="7" t="e">
        <f t="shared" ca="1" si="18"/>
        <v>#N/A</v>
      </c>
      <c r="X15" s="6" t="e">
        <f t="shared" ca="1" si="19"/>
        <v>#N/A</v>
      </c>
    </row>
    <row r="16" spans="1:24" x14ac:dyDescent="0.25">
      <c r="A16">
        <v>12</v>
      </c>
      <c r="B16" t="e">
        <f t="shared" ca="1" si="9"/>
        <v>#N/A</v>
      </c>
      <c r="C16" t="e">
        <f t="shared" ca="1" si="0"/>
        <v>#N/A</v>
      </c>
      <c r="D16" t="e">
        <f t="shared" ca="1" si="1"/>
        <v>#N/A</v>
      </c>
      <c r="E16" t="e">
        <f t="shared" ca="1" si="2"/>
        <v>#N/A</v>
      </c>
      <c r="F16" t="e">
        <f t="shared" ca="1" si="3"/>
        <v>#N/A</v>
      </c>
      <c r="G16" s="6" t="e">
        <f t="shared" ca="1" si="4"/>
        <v>#N/A</v>
      </c>
      <c r="H16" s="7" t="e">
        <f t="shared" ca="1" si="10"/>
        <v>#N/A</v>
      </c>
      <c r="I16" s="8" t="e">
        <f t="shared" ca="1" si="11"/>
        <v>#N/A</v>
      </c>
      <c r="J16" s="8" t="e">
        <f t="shared" ca="1" si="12"/>
        <v>#N/A</v>
      </c>
      <c r="L16" t="e">
        <f t="shared" ca="1" si="5"/>
        <v>#N/A</v>
      </c>
      <c r="M16" t="e">
        <f t="shared" ca="1" si="6"/>
        <v>#N/A</v>
      </c>
      <c r="N16" s="6" t="e">
        <f t="shared" ca="1" si="13"/>
        <v>#N/A</v>
      </c>
      <c r="O16" s="8" t="e">
        <f t="shared" ca="1" si="14"/>
        <v>#N/A</v>
      </c>
      <c r="P16" t="e">
        <f t="shared" ca="1" si="15"/>
        <v>#N/A</v>
      </c>
      <c r="Q16" t="e">
        <f t="shared" ca="1" si="16"/>
        <v>#N/A</v>
      </c>
      <c r="T16" t="e">
        <f t="shared" ca="1" si="7"/>
        <v>#N/A</v>
      </c>
      <c r="U16" t="e">
        <f t="shared" ca="1" si="8"/>
        <v>#N/A</v>
      </c>
      <c r="V16" s="8" t="e">
        <f t="shared" ca="1" si="17"/>
        <v>#N/A</v>
      </c>
      <c r="W16" s="7" t="e">
        <f t="shared" ca="1" si="18"/>
        <v>#N/A</v>
      </c>
      <c r="X16" s="6" t="e">
        <f t="shared" ca="1" si="19"/>
        <v>#N/A</v>
      </c>
    </row>
    <row r="17" spans="1:24" x14ac:dyDescent="0.25">
      <c r="A17">
        <v>13</v>
      </c>
      <c r="B17" t="e">
        <f t="shared" ca="1" si="9"/>
        <v>#N/A</v>
      </c>
      <c r="C17" t="e">
        <f t="shared" ca="1" si="0"/>
        <v>#N/A</v>
      </c>
      <c r="D17" t="e">
        <f t="shared" ca="1" si="1"/>
        <v>#N/A</v>
      </c>
      <c r="E17" t="e">
        <f t="shared" ca="1" si="2"/>
        <v>#N/A</v>
      </c>
      <c r="F17" t="e">
        <f t="shared" ca="1" si="3"/>
        <v>#N/A</v>
      </c>
      <c r="G17" s="6" t="e">
        <f t="shared" ca="1" si="4"/>
        <v>#N/A</v>
      </c>
      <c r="H17" s="7" t="e">
        <f t="shared" ca="1" si="10"/>
        <v>#N/A</v>
      </c>
      <c r="I17" s="8" t="e">
        <f t="shared" ca="1" si="11"/>
        <v>#N/A</v>
      </c>
      <c r="J17" s="8" t="e">
        <f t="shared" ca="1" si="12"/>
        <v>#N/A</v>
      </c>
      <c r="L17" t="e">
        <f t="shared" ca="1" si="5"/>
        <v>#N/A</v>
      </c>
      <c r="M17" t="e">
        <f t="shared" ca="1" si="6"/>
        <v>#N/A</v>
      </c>
      <c r="N17" s="6" t="e">
        <f t="shared" ca="1" si="13"/>
        <v>#N/A</v>
      </c>
      <c r="O17" s="8" t="e">
        <f t="shared" ca="1" si="14"/>
        <v>#N/A</v>
      </c>
      <c r="P17" t="e">
        <f t="shared" ca="1" si="15"/>
        <v>#N/A</v>
      </c>
      <c r="Q17" t="e">
        <f t="shared" ca="1" si="16"/>
        <v>#N/A</v>
      </c>
      <c r="T17" t="e">
        <f t="shared" ca="1" si="7"/>
        <v>#N/A</v>
      </c>
      <c r="U17" t="e">
        <f t="shared" ca="1" si="8"/>
        <v>#N/A</v>
      </c>
      <c r="V17" s="8" t="e">
        <f t="shared" ca="1" si="17"/>
        <v>#N/A</v>
      </c>
      <c r="W17" s="7" t="e">
        <f t="shared" ca="1" si="18"/>
        <v>#N/A</v>
      </c>
      <c r="X17" s="6" t="e">
        <f t="shared" ca="1" si="19"/>
        <v>#N/A</v>
      </c>
    </row>
    <row r="18" spans="1:24" x14ac:dyDescent="0.25">
      <c r="A18">
        <v>14</v>
      </c>
      <c r="B18" t="e">
        <f t="shared" ca="1" si="9"/>
        <v>#N/A</v>
      </c>
      <c r="C18" t="e">
        <f t="shared" ca="1" si="0"/>
        <v>#N/A</v>
      </c>
      <c r="D18" t="e">
        <f t="shared" ca="1" si="1"/>
        <v>#N/A</v>
      </c>
      <c r="E18" t="e">
        <f t="shared" ca="1" si="2"/>
        <v>#N/A</v>
      </c>
      <c r="F18" t="e">
        <f t="shared" ca="1" si="3"/>
        <v>#N/A</v>
      </c>
      <c r="G18" s="6" t="e">
        <f t="shared" ca="1" si="4"/>
        <v>#N/A</v>
      </c>
      <c r="H18" s="7" t="e">
        <f t="shared" ca="1" si="10"/>
        <v>#N/A</v>
      </c>
      <c r="I18" s="8" t="e">
        <f t="shared" ca="1" si="11"/>
        <v>#N/A</v>
      </c>
      <c r="J18" s="8" t="e">
        <f t="shared" ca="1" si="12"/>
        <v>#N/A</v>
      </c>
      <c r="L18" t="e">
        <f t="shared" ca="1" si="5"/>
        <v>#N/A</v>
      </c>
      <c r="M18" t="e">
        <f t="shared" ca="1" si="6"/>
        <v>#N/A</v>
      </c>
      <c r="N18" s="6" t="e">
        <f t="shared" ca="1" si="13"/>
        <v>#N/A</v>
      </c>
      <c r="O18" s="8" t="e">
        <f t="shared" ca="1" si="14"/>
        <v>#N/A</v>
      </c>
      <c r="P18" t="e">
        <f t="shared" ca="1" si="15"/>
        <v>#N/A</v>
      </c>
      <c r="Q18" t="e">
        <f t="shared" ca="1" si="16"/>
        <v>#N/A</v>
      </c>
      <c r="T18" t="e">
        <f t="shared" ca="1" si="7"/>
        <v>#N/A</v>
      </c>
      <c r="U18" t="e">
        <f t="shared" ca="1" si="8"/>
        <v>#N/A</v>
      </c>
      <c r="V18" s="8" t="e">
        <f t="shared" ca="1" si="17"/>
        <v>#N/A</v>
      </c>
      <c r="W18" s="7" t="e">
        <f t="shared" ca="1" si="18"/>
        <v>#N/A</v>
      </c>
      <c r="X18" s="6" t="e">
        <f t="shared" ca="1" si="19"/>
        <v>#N/A</v>
      </c>
    </row>
    <row r="19" spans="1:24" x14ac:dyDescent="0.25">
      <c r="A19">
        <v>15</v>
      </c>
      <c r="B19" t="e">
        <f t="shared" ca="1" si="9"/>
        <v>#N/A</v>
      </c>
      <c r="C19" t="e">
        <f t="shared" ca="1" si="0"/>
        <v>#N/A</v>
      </c>
      <c r="D19" t="e">
        <f t="shared" ca="1" si="1"/>
        <v>#N/A</v>
      </c>
      <c r="E19" t="e">
        <f t="shared" ca="1" si="2"/>
        <v>#N/A</v>
      </c>
      <c r="F19" t="e">
        <f t="shared" ca="1" si="3"/>
        <v>#N/A</v>
      </c>
      <c r="G19" s="6" t="e">
        <f t="shared" ca="1" si="4"/>
        <v>#N/A</v>
      </c>
      <c r="H19" s="7" t="e">
        <f t="shared" ca="1" si="10"/>
        <v>#N/A</v>
      </c>
      <c r="I19" s="8" t="e">
        <f t="shared" ca="1" si="11"/>
        <v>#N/A</v>
      </c>
      <c r="J19" s="8" t="e">
        <f t="shared" ca="1" si="12"/>
        <v>#N/A</v>
      </c>
      <c r="L19" t="e">
        <f t="shared" ca="1" si="5"/>
        <v>#N/A</v>
      </c>
      <c r="M19" t="e">
        <f t="shared" ca="1" si="6"/>
        <v>#N/A</v>
      </c>
      <c r="N19" s="6" t="e">
        <f t="shared" ca="1" si="13"/>
        <v>#N/A</v>
      </c>
      <c r="O19" s="8" t="e">
        <f t="shared" ca="1" si="14"/>
        <v>#N/A</v>
      </c>
      <c r="P19" t="e">
        <f t="shared" ca="1" si="15"/>
        <v>#N/A</v>
      </c>
      <c r="Q19" t="e">
        <f t="shared" ca="1" si="16"/>
        <v>#N/A</v>
      </c>
      <c r="T19" t="e">
        <f t="shared" ca="1" si="7"/>
        <v>#N/A</v>
      </c>
      <c r="U19" t="e">
        <f t="shared" ca="1" si="8"/>
        <v>#N/A</v>
      </c>
      <c r="V19" s="8" t="e">
        <f t="shared" ca="1" si="17"/>
        <v>#N/A</v>
      </c>
      <c r="W19" s="7" t="e">
        <f t="shared" ca="1" si="18"/>
        <v>#N/A</v>
      </c>
      <c r="X19" s="6" t="e">
        <f t="shared" ca="1" si="19"/>
        <v>#N/A</v>
      </c>
    </row>
    <row r="20" spans="1:24" x14ac:dyDescent="0.25">
      <c r="A20">
        <v>16</v>
      </c>
      <c r="B20" t="e">
        <f t="shared" ca="1" si="9"/>
        <v>#N/A</v>
      </c>
      <c r="C20" t="e">
        <f t="shared" ca="1" si="0"/>
        <v>#N/A</v>
      </c>
      <c r="D20" t="e">
        <f t="shared" ca="1" si="1"/>
        <v>#N/A</v>
      </c>
      <c r="E20" t="e">
        <f t="shared" ca="1" si="2"/>
        <v>#N/A</v>
      </c>
      <c r="F20" t="e">
        <f t="shared" ca="1" si="3"/>
        <v>#N/A</v>
      </c>
      <c r="G20" s="6" t="e">
        <f t="shared" ca="1" si="4"/>
        <v>#N/A</v>
      </c>
      <c r="H20" s="7" t="e">
        <f t="shared" ca="1" si="10"/>
        <v>#N/A</v>
      </c>
      <c r="I20" s="8" t="e">
        <f t="shared" ca="1" si="11"/>
        <v>#N/A</v>
      </c>
      <c r="J20" s="8" t="e">
        <f t="shared" ca="1" si="12"/>
        <v>#N/A</v>
      </c>
      <c r="L20" t="e">
        <f t="shared" ca="1" si="5"/>
        <v>#N/A</v>
      </c>
      <c r="M20" t="e">
        <f t="shared" ca="1" si="6"/>
        <v>#N/A</v>
      </c>
      <c r="N20" s="6" t="e">
        <f t="shared" ca="1" si="13"/>
        <v>#N/A</v>
      </c>
      <c r="O20" s="8" t="e">
        <f t="shared" ca="1" si="14"/>
        <v>#N/A</v>
      </c>
      <c r="P20" t="e">
        <f t="shared" ca="1" si="15"/>
        <v>#N/A</v>
      </c>
      <c r="Q20" t="e">
        <f t="shared" ca="1" si="16"/>
        <v>#N/A</v>
      </c>
      <c r="T20" t="e">
        <f t="shared" ca="1" si="7"/>
        <v>#N/A</v>
      </c>
      <c r="U20" t="e">
        <f t="shared" ca="1" si="8"/>
        <v>#N/A</v>
      </c>
      <c r="V20" s="8" t="e">
        <f t="shared" ca="1" si="17"/>
        <v>#N/A</v>
      </c>
      <c r="W20" s="7" t="e">
        <f t="shared" ca="1" si="18"/>
        <v>#N/A</v>
      </c>
      <c r="X20" s="6" t="e">
        <f t="shared" ca="1" si="19"/>
        <v>#N/A</v>
      </c>
    </row>
    <row r="21" spans="1:24" x14ac:dyDescent="0.25">
      <c r="A21">
        <v>17</v>
      </c>
      <c r="B21" t="e">
        <f t="shared" ca="1" si="9"/>
        <v>#N/A</v>
      </c>
      <c r="C21" t="e">
        <f t="shared" ca="1" si="0"/>
        <v>#N/A</v>
      </c>
      <c r="D21" t="e">
        <f t="shared" ca="1" si="1"/>
        <v>#N/A</v>
      </c>
      <c r="E21" t="e">
        <f t="shared" ca="1" si="2"/>
        <v>#N/A</v>
      </c>
      <c r="F21" t="e">
        <f t="shared" ca="1" si="3"/>
        <v>#N/A</v>
      </c>
      <c r="G21" s="6" t="e">
        <f t="shared" ca="1" si="4"/>
        <v>#N/A</v>
      </c>
      <c r="H21" s="7" t="e">
        <f t="shared" ca="1" si="10"/>
        <v>#N/A</v>
      </c>
      <c r="I21" s="8" t="e">
        <f t="shared" ca="1" si="11"/>
        <v>#N/A</v>
      </c>
      <c r="J21" s="8" t="e">
        <f t="shared" ca="1" si="12"/>
        <v>#N/A</v>
      </c>
      <c r="L21" t="e">
        <f t="shared" ca="1" si="5"/>
        <v>#N/A</v>
      </c>
      <c r="M21" t="e">
        <f t="shared" ca="1" si="6"/>
        <v>#N/A</v>
      </c>
      <c r="N21" s="6" t="e">
        <f t="shared" ca="1" si="13"/>
        <v>#N/A</v>
      </c>
      <c r="O21" s="8" t="e">
        <f t="shared" ca="1" si="14"/>
        <v>#N/A</v>
      </c>
      <c r="P21" t="e">
        <f t="shared" ca="1" si="15"/>
        <v>#N/A</v>
      </c>
      <c r="Q21" t="e">
        <f t="shared" ca="1" si="16"/>
        <v>#N/A</v>
      </c>
      <c r="T21" t="e">
        <f t="shared" ca="1" si="7"/>
        <v>#N/A</v>
      </c>
      <c r="U21" t="e">
        <f t="shared" ca="1" si="8"/>
        <v>#N/A</v>
      </c>
      <c r="V21" s="8" t="e">
        <f t="shared" ca="1" si="17"/>
        <v>#N/A</v>
      </c>
      <c r="W21" s="7" t="e">
        <f t="shared" ca="1" si="18"/>
        <v>#N/A</v>
      </c>
      <c r="X21" s="6" t="e">
        <f t="shared" ca="1" si="19"/>
        <v>#N/A</v>
      </c>
    </row>
    <row r="22" spans="1:24" x14ac:dyDescent="0.25">
      <c r="A22">
        <v>18</v>
      </c>
      <c r="B22" t="e">
        <f t="shared" ca="1" si="9"/>
        <v>#N/A</v>
      </c>
      <c r="C22" t="e">
        <f t="shared" ca="1" si="0"/>
        <v>#N/A</v>
      </c>
      <c r="D22" t="e">
        <f t="shared" ca="1" si="1"/>
        <v>#N/A</v>
      </c>
      <c r="E22" t="e">
        <f t="shared" ca="1" si="2"/>
        <v>#N/A</v>
      </c>
      <c r="F22" t="e">
        <f t="shared" ca="1" si="3"/>
        <v>#N/A</v>
      </c>
      <c r="G22" s="6" t="e">
        <f t="shared" ca="1" si="4"/>
        <v>#N/A</v>
      </c>
      <c r="H22" s="7" t="e">
        <f t="shared" ca="1" si="10"/>
        <v>#N/A</v>
      </c>
      <c r="I22" s="8" t="e">
        <f t="shared" ca="1" si="11"/>
        <v>#N/A</v>
      </c>
      <c r="J22" s="8" t="e">
        <f t="shared" ca="1" si="12"/>
        <v>#N/A</v>
      </c>
      <c r="L22" t="e">
        <f t="shared" ca="1" si="5"/>
        <v>#N/A</v>
      </c>
      <c r="M22" t="e">
        <f t="shared" ca="1" si="6"/>
        <v>#N/A</v>
      </c>
      <c r="N22" s="6" t="e">
        <f t="shared" ca="1" si="13"/>
        <v>#N/A</v>
      </c>
      <c r="O22" s="8" t="e">
        <f t="shared" ca="1" si="14"/>
        <v>#N/A</v>
      </c>
      <c r="P22" t="e">
        <f t="shared" ca="1" si="15"/>
        <v>#N/A</v>
      </c>
      <c r="Q22" t="e">
        <f t="shared" ca="1" si="16"/>
        <v>#N/A</v>
      </c>
      <c r="T22" t="e">
        <f t="shared" ca="1" si="7"/>
        <v>#N/A</v>
      </c>
      <c r="U22" t="e">
        <f t="shared" ca="1" si="8"/>
        <v>#N/A</v>
      </c>
      <c r="V22" s="8" t="e">
        <f t="shared" ca="1" si="17"/>
        <v>#N/A</v>
      </c>
      <c r="W22" s="7" t="e">
        <f t="shared" ca="1" si="18"/>
        <v>#N/A</v>
      </c>
      <c r="X22" s="6" t="e">
        <f t="shared" ca="1" si="19"/>
        <v>#N/A</v>
      </c>
    </row>
    <row r="23" spans="1:24" x14ac:dyDescent="0.25">
      <c r="A23">
        <v>19</v>
      </c>
      <c r="B23" t="e">
        <f t="shared" ca="1" si="9"/>
        <v>#N/A</v>
      </c>
      <c r="C23" t="e">
        <f t="shared" ca="1" si="0"/>
        <v>#N/A</v>
      </c>
      <c r="D23" t="e">
        <f t="shared" ca="1" si="1"/>
        <v>#N/A</v>
      </c>
      <c r="E23" t="e">
        <f t="shared" ca="1" si="2"/>
        <v>#N/A</v>
      </c>
      <c r="F23" t="e">
        <f t="shared" ca="1" si="3"/>
        <v>#N/A</v>
      </c>
      <c r="G23" s="6" t="e">
        <f t="shared" ca="1" si="4"/>
        <v>#N/A</v>
      </c>
      <c r="H23" s="7" t="e">
        <f t="shared" ca="1" si="10"/>
        <v>#N/A</v>
      </c>
      <c r="I23" s="8" t="e">
        <f t="shared" ca="1" si="11"/>
        <v>#N/A</v>
      </c>
      <c r="J23" s="8" t="e">
        <f t="shared" ca="1" si="12"/>
        <v>#N/A</v>
      </c>
      <c r="L23" t="e">
        <f t="shared" ca="1" si="5"/>
        <v>#N/A</v>
      </c>
      <c r="M23" t="e">
        <f t="shared" ca="1" si="6"/>
        <v>#N/A</v>
      </c>
      <c r="N23" s="6" t="e">
        <f t="shared" ca="1" si="13"/>
        <v>#N/A</v>
      </c>
      <c r="O23" s="8" t="e">
        <f t="shared" ca="1" si="14"/>
        <v>#N/A</v>
      </c>
      <c r="P23" t="e">
        <f t="shared" ca="1" si="15"/>
        <v>#N/A</v>
      </c>
      <c r="Q23" t="e">
        <f t="shared" ca="1" si="16"/>
        <v>#N/A</v>
      </c>
      <c r="T23" t="e">
        <f t="shared" ca="1" si="7"/>
        <v>#N/A</v>
      </c>
      <c r="U23" t="e">
        <f t="shared" ca="1" si="8"/>
        <v>#N/A</v>
      </c>
      <c r="V23" s="8" t="e">
        <f t="shared" ca="1" si="17"/>
        <v>#N/A</v>
      </c>
      <c r="W23" s="7" t="e">
        <f t="shared" ca="1" si="18"/>
        <v>#N/A</v>
      </c>
      <c r="X23" s="6" t="e">
        <f t="shared" ca="1" si="19"/>
        <v>#N/A</v>
      </c>
    </row>
    <row r="24" spans="1:24" x14ac:dyDescent="0.25">
      <c r="A24">
        <v>20</v>
      </c>
      <c r="B24" t="e">
        <f t="shared" ca="1" si="9"/>
        <v>#N/A</v>
      </c>
      <c r="C24" t="e">
        <f t="shared" ca="1" si="0"/>
        <v>#N/A</v>
      </c>
      <c r="D24" t="e">
        <f t="shared" ca="1" si="1"/>
        <v>#N/A</v>
      </c>
      <c r="E24" t="e">
        <f t="shared" ca="1" si="2"/>
        <v>#N/A</v>
      </c>
      <c r="F24" t="e">
        <f t="shared" ca="1" si="3"/>
        <v>#N/A</v>
      </c>
      <c r="G24" s="6" t="e">
        <f t="shared" ca="1" si="4"/>
        <v>#N/A</v>
      </c>
      <c r="H24" s="7" t="e">
        <f t="shared" ca="1" si="10"/>
        <v>#N/A</v>
      </c>
      <c r="I24" s="8" t="e">
        <f t="shared" ca="1" si="11"/>
        <v>#N/A</v>
      </c>
      <c r="J24" s="8" t="e">
        <f t="shared" ca="1" si="12"/>
        <v>#N/A</v>
      </c>
      <c r="L24" t="e">
        <f t="shared" ca="1" si="5"/>
        <v>#N/A</v>
      </c>
      <c r="M24" t="e">
        <f t="shared" ca="1" si="6"/>
        <v>#N/A</v>
      </c>
      <c r="N24" s="6" t="e">
        <f t="shared" ca="1" si="13"/>
        <v>#N/A</v>
      </c>
      <c r="O24" s="8" t="e">
        <f t="shared" ca="1" si="14"/>
        <v>#N/A</v>
      </c>
      <c r="P24" t="e">
        <f t="shared" ca="1" si="15"/>
        <v>#N/A</v>
      </c>
      <c r="Q24" t="e">
        <f t="shared" ca="1" si="16"/>
        <v>#N/A</v>
      </c>
      <c r="T24" t="e">
        <f t="shared" ca="1" si="7"/>
        <v>#N/A</v>
      </c>
      <c r="U24" t="e">
        <f t="shared" ca="1" si="8"/>
        <v>#N/A</v>
      </c>
      <c r="V24" s="8" t="e">
        <f t="shared" ca="1" si="17"/>
        <v>#N/A</v>
      </c>
      <c r="W24" s="7" t="e">
        <f t="shared" ca="1" si="18"/>
        <v>#N/A</v>
      </c>
      <c r="X24" s="6" t="e">
        <f t="shared" ca="1" si="19"/>
        <v>#N/A</v>
      </c>
    </row>
    <row r="25" spans="1:24" x14ac:dyDescent="0.25">
      <c r="A25">
        <v>21</v>
      </c>
      <c r="B25" t="e">
        <f t="shared" ca="1" si="9"/>
        <v>#N/A</v>
      </c>
      <c r="C25" t="e">
        <f t="shared" ca="1" si="0"/>
        <v>#N/A</v>
      </c>
      <c r="D25" t="e">
        <f t="shared" ca="1" si="1"/>
        <v>#N/A</v>
      </c>
      <c r="E25" t="e">
        <f t="shared" ca="1" si="2"/>
        <v>#N/A</v>
      </c>
      <c r="F25" t="e">
        <f t="shared" ca="1" si="3"/>
        <v>#N/A</v>
      </c>
      <c r="G25" s="6" t="e">
        <f t="shared" ca="1" si="4"/>
        <v>#N/A</v>
      </c>
      <c r="H25" s="7" t="e">
        <f t="shared" ca="1" si="10"/>
        <v>#N/A</v>
      </c>
      <c r="I25" s="8" t="e">
        <f t="shared" ca="1" si="11"/>
        <v>#N/A</v>
      </c>
      <c r="J25" s="8" t="e">
        <f t="shared" ca="1" si="12"/>
        <v>#N/A</v>
      </c>
      <c r="L25" t="e">
        <f t="shared" ca="1" si="5"/>
        <v>#N/A</v>
      </c>
      <c r="M25" t="e">
        <f t="shared" ca="1" si="6"/>
        <v>#N/A</v>
      </c>
      <c r="N25" s="6" t="e">
        <f t="shared" ca="1" si="13"/>
        <v>#N/A</v>
      </c>
      <c r="O25" s="8" t="e">
        <f t="shared" ca="1" si="14"/>
        <v>#N/A</v>
      </c>
      <c r="P25" t="e">
        <f t="shared" ca="1" si="15"/>
        <v>#N/A</v>
      </c>
      <c r="Q25" t="e">
        <f t="shared" ca="1" si="16"/>
        <v>#N/A</v>
      </c>
      <c r="T25" t="e">
        <f t="shared" ca="1" si="7"/>
        <v>#N/A</v>
      </c>
      <c r="U25" t="e">
        <f t="shared" ca="1" si="8"/>
        <v>#N/A</v>
      </c>
      <c r="V25" s="8" t="e">
        <f t="shared" ca="1" si="17"/>
        <v>#N/A</v>
      </c>
      <c r="W25" s="7" t="e">
        <f t="shared" ca="1" si="18"/>
        <v>#N/A</v>
      </c>
      <c r="X25" s="6" t="e">
        <f t="shared" ca="1" si="19"/>
        <v>#N/A</v>
      </c>
    </row>
    <row r="26" spans="1:24" x14ac:dyDescent="0.25">
      <c r="A26">
        <v>22</v>
      </c>
      <c r="B26" t="e">
        <f t="shared" ca="1" si="9"/>
        <v>#N/A</v>
      </c>
      <c r="C26" t="e">
        <f t="shared" ca="1" si="0"/>
        <v>#N/A</v>
      </c>
      <c r="D26" t="e">
        <f t="shared" ca="1" si="1"/>
        <v>#N/A</v>
      </c>
      <c r="E26" t="e">
        <f t="shared" ca="1" si="2"/>
        <v>#N/A</v>
      </c>
      <c r="F26" t="e">
        <f t="shared" ca="1" si="3"/>
        <v>#N/A</v>
      </c>
      <c r="G26" s="6" t="e">
        <f t="shared" ca="1" si="4"/>
        <v>#N/A</v>
      </c>
      <c r="H26" s="7" t="e">
        <f t="shared" ca="1" si="10"/>
        <v>#N/A</v>
      </c>
      <c r="I26" s="8" t="e">
        <f t="shared" ca="1" si="11"/>
        <v>#N/A</v>
      </c>
      <c r="J26" s="8" t="e">
        <f t="shared" ca="1" si="12"/>
        <v>#N/A</v>
      </c>
      <c r="L26" t="e">
        <f t="shared" ca="1" si="5"/>
        <v>#N/A</v>
      </c>
      <c r="M26" t="e">
        <f t="shared" ca="1" si="6"/>
        <v>#N/A</v>
      </c>
      <c r="N26" s="6" t="e">
        <f t="shared" ca="1" si="13"/>
        <v>#N/A</v>
      </c>
      <c r="O26" s="8" t="e">
        <f t="shared" ca="1" si="14"/>
        <v>#N/A</v>
      </c>
      <c r="P26" t="e">
        <f t="shared" ca="1" si="15"/>
        <v>#N/A</v>
      </c>
      <c r="Q26" t="e">
        <f t="shared" ca="1" si="16"/>
        <v>#N/A</v>
      </c>
      <c r="T26" t="e">
        <f t="shared" ca="1" si="7"/>
        <v>#N/A</v>
      </c>
      <c r="U26" t="e">
        <f t="shared" ca="1" si="8"/>
        <v>#N/A</v>
      </c>
      <c r="V26" s="8" t="e">
        <f t="shared" ca="1" si="17"/>
        <v>#N/A</v>
      </c>
      <c r="W26" s="7" t="e">
        <f t="shared" ca="1" si="18"/>
        <v>#N/A</v>
      </c>
      <c r="X26" s="6" t="e">
        <f t="shared" ca="1" si="19"/>
        <v>#N/A</v>
      </c>
    </row>
    <row r="27" spans="1:24" x14ac:dyDescent="0.25">
      <c r="A27">
        <v>23</v>
      </c>
      <c r="B27" t="e">
        <f t="shared" ca="1" si="9"/>
        <v>#N/A</v>
      </c>
      <c r="C27" t="e">
        <f t="shared" ca="1" si="0"/>
        <v>#N/A</v>
      </c>
      <c r="D27" t="e">
        <f t="shared" ca="1" si="1"/>
        <v>#N/A</v>
      </c>
      <c r="E27" t="e">
        <f t="shared" ca="1" si="2"/>
        <v>#N/A</v>
      </c>
      <c r="F27" t="e">
        <f t="shared" ca="1" si="3"/>
        <v>#N/A</v>
      </c>
      <c r="G27" s="6" t="e">
        <f t="shared" ca="1" si="4"/>
        <v>#N/A</v>
      </c>
      <c r="H27" s="7" t="e">
        <f t="shared" ca="1" si="10"/>
        <v>#N/A</v>
      </c>
      <c r="I27" s="8" t="e">
        <f t="shared" ca="1" si="11"/>
        <v>#N/A</v>
      </c>
      <c r="J27" s="8" t="e">
        <f t="shared" ca="1" si="12"/>
        <v>#N/A</v>
      </c>
      <c r="L27" t="e">
        <f t="shared" ca="1" si="5"/>
        <v>#N/A</v>
      </c>
      <c r="M27" t="e">
        <f t="shared" ca="1" si="6"/>
        <v>#N/A</v>
      </c>
      <c r="N27" s="6" t="e">
        <f t="shared" ca="1" si="13"/>
        <v>#N/A</v>
      </c>
      <c r="O27" s="8" t="e">
        <f t="shared" ca="1" si="14"/>
        <v>#N/A</v>
      </c>
      <c r="P27" t="e">
        <f t="shared" ca="1" si="15"/>
        <v>#N/A</v>
      </c>
      <c r="Q27" t="e">
        <f t="shared" ca="1" si="16"/>
        <v>#N/A</v>
      </c>
      <c r="T27" t="e">
        <f t="shared" ca="1" si="7"/>
        <v>#N/A</v>
      </c>
      <c r="U27" t="e">
        <f t="shared" ca="1" si="8"/>
        <v>#N/A</v>
      </c>
      <c r="V27" s="8" t="e">
        <f t="shared" ca="1" si="17"/>
        <v>#N/A</v>
      </c>
      <c r="W27" s="7" t="e">
        <f t="shared" ca="1" si="18"/>
        <v>#N/A</v>
      </c>
      <c r="X27" s="6" t="e">
        <f t="shared" ca="1" si="19"/>
        <v>#N/A</v>
      </c>
    </row>
    <row r="28" spans="1:24" x14ac:dyDescent="0.25">
      <c r="A28">
        <v>24</v>
      </c>
      <c r="B28" t="e">
        <f t="shared" ca="1" si="9"/>
        <v>#N/A</v>
      </c>
      <c r="C28" t="e">
        <f t="shared" ca="1" si="0"/>
        <v>#N/A</v>
      </c>
      <c r="D28" t="e">
        <f t="shared" ca="1" si="1"/>
        <v>#N/A</v>
      </c>
      <c r="E28" t="e">
        <f t="shared" ca="1" si="2"/>
        <v>#N/A</v>
      </c>
      <c r="F28" t="e">
        <f t="shared" ca="1" si="3"/>
        <v>#N/A</v>
      </c>
      <c r="G28" s="6" t="e">
        <f t="shared" ca="1" si="4"/>
        <v>#N/A</v>
      </c>
      <c r="H28" s="7" t="e">
        <f t="shared" ca="1" si="10"/>
        <v>#N/A</v>
      </c>
      <c r="I28" s="8" t="e">
        <f t="shared" ca="1" si="11"/>
        <v>#N/A</v>
      </c>
      <c r="J28" s="8" t="e">
        <f t="shared" ca="1" si="12"/>
        <v>#N/A</v>
      </c>
      <c r="L28" t="e">
        <f t="shared" ca="1" si="5"/>
        <v>#N/A</v>
      </c>
      <c r="M28" t="e">
        <f t="shared" ca="1" si="6"/>
        <v>#N/A</v>
      </c>
      <c r="N28" s="6" t="e">
        <f t="shared" ca="1" si="13"/>
        <v>#N/A</v>
      </c>
      <c r="O28" s="8" t="e">
        <f t="shared" ca="1" si="14"/>
        <v>#N/A</v>
      </c>
      <c r="P28" t="e">
        <f t="shared" ca="1" si="15"/>
        <v>#N/A</v>
      </c>
      <c r="Q28" t="e">
        <f t="shared" ca="1" si="16"/>
        <v>#N/A</v>
      </c>
      <c r="T28" t="e">
        <f t="shared" ca="1" si="7"/>
        <v>#N/A</v>
      </c>
      <c r="U28" t="e">
        <f t="shared" ca="1" si="8"/>
        <v>#N/A</v>
      </c>
      <c r="V28" s="8" t="e">
        <f t="shared" ca="1" si="17"/>
        <v>#N/A</v>
      </c>
      <c r="W28" s="7" t="e">
        <f t="shared" ca="1" si="18"/>
        <v>#N/A</v>
      </c>
      <c r="X28" s="6" t="e">
        <f t="shared" ca="1" si="19"/>
        <v>#N/A</v>
      </c>
    </row>
    <row r="29" spans="1:24" x14ac:dyDescent="0.25">
      <c r="A29">
        <v>25</v>
      </c>
      <c r="B29" t="e">
        <f t="shared" ca="1" si="9"/>
        <v>#N/A</v>
      </c>
      <c r="C29" t="e">
        <f t="shared" ca="1" si="0"/>
        <v>#N/A</v>
      </c>
      <c r="D29" t="e">
        <f t="shared" ca="1" si="1"/>
        <v>#N/A</v>
      </c>
      <c r="E29" t="e">
        <f t="shared" ca="1" si="2"/>
        <v>#N/A</v>
      </c>
      <c r="F29" t="e">
        <f t="shared" ca="1" si="3"/>
        <v>#N/A</v>
      </c>
      <c r="G29" s="6" t="e">
        <f t="shared" ca="1" si="4"/>
        <v>#N/A</v>
      </c>
      <c r="H29" s="7" t="e">
        <f t="shared" ca="1" si="10"/>
        <v>#N/A</v>
      </c>
      <c r="I29" s="8" t="e">
        <f t="shared" ca="1" si="11"/>
        <v>#N/A</v>
      </c>
      <c r="J29" s="8" t="e">
        <f t="shared" ca="1" si="12"/>
        <v>#N/A</v>
      </c>
      <c r="L29" t="e">
        <f t="shared" ca="1" si="5"/>
        <v>#N/A</v>
      </c>
      <c r="M29" t="e">
        <f t="shared" ca="1" si="6"/>
        <v>#N/A</v>
      </c>
      <c r="N29" s="6" t="e">
        <f t="shared" ca="1" si="13"/>
        <v>#N/A</v>
      </c>
      <c r="O29" s="8" t="e">
        <f t="shared" ca="1" si="14"/>
        <v>#N/A</v>
      </c>
      <c r="P29" t="e">
        <f t="shared" ca="1" si="15"/>
        <v>#N/A</v>
      </c>
      <c r="Q29" t="e">
        <f t="shared" ca="1" si="16"/>
        <v>#N/A</v>
      </c>
      <c r="T29" t="e">
        <f t="shared" ca="1" si="7"/>
        <v>#N/A</v>
      </c>
      <c r="U29" t="e">
        <f t="shared" ca="1" si="8"/>
        <v>#N/A</v>
      </c>
      <c r="V29" s="8" t="e">
        <f t="shared" ca="1" si="17"/>
        <v>#N/A</v>
      </c>
      <c r="W29" s="7" t="e">
        <f t="shared" ca="1" si="18"/>
        <v>#N/A</v>
      </c>
      <c r="X29" s="6" t="e">
        <f t="shared" ca="1" si="19"/>
        <v>#N/A</v>
      </c>
    </row>
    <row r="30" spans="1:24" x14ac:dyDescent="0.25">
      <c r="A30">
        <v>26</v>
      </c>
      <c r="B30" t="e">
        <f t="shared" ca="1" si="9"/>
        <v>#N/A</v>
      </c>
      <c r="C30" t="e">
        <f t="shared" ca="1" si="0"/>
        <v>#N/A</v>
      </c>
      <c r="D30" t="e">
        <f t="shared" ca="1" si="1"/>
        <v>#N/A</v>
      </c>
      <c r="E30" t="e">
        <f t="shared" ca="1" si="2"/>
        <v>#N/A</v>
      </c>
      <c r="F30" t="e">
        <f t="shared" ca="1" si="3"/>
        <v>#N/A</v>
      </c>
      <c r="G30" s="6" t="e">
        <f t="shared" ca="1" si="4"/>
        <v>#N/A</v>
      </c>
      <c r="H30" s="7" t="e">
        <f t="shared" ca="1" si="10"/>
        <v>#N/A</v>
      </c>
      <c r="I30" s="8" t="e">
        <f t="shared" ca="1" si="11"/>
        <v>#N/A</v>
      </c>
      <c r="J30" s="8" t="e">
        <f t="shared" ca="1" si="12"/>
        <v>#N/A</v>
      </c>
      <c r="L30" t="e">
        <f t="shared" ca="1" si="5"/>
        <v>#N/A</v>
      </c>
      <c r="M30" t="e">
        <f t="shared" ca="1" si="6"/>
        <v>#N/A</v>
      </c>
      <c r="N30" s="6" t="e">
        <f t="shared" ca="1" si="13"/>
        <v>#N/A</v>
      </c>
      <c r="O30" s="8" t="e">
        <f t="shared" ca="1" si="14"/>
        <v>#N/A</v>
      </c>
      <c r="P30" t="e">
        <f t="shared" ca="1" si="15"/>
        <v>#N/A</v>
      </c>
      <c r="Q30" t="e">
        <f t="shared" ca="1" si="16"/>
        <v>#N/A</v>
      </c>
      <c r="T30" t="e">
        <f t="shared" ca="1" si="7"/>
        <v>#N/A</v>
      </c>
      <c r="U30" t="e">
        <f t="shared" ca="1" si="8"/>
        <v>#N/A</v>
      </c>
      <c r="V30" s="8" t="e">
        <f t="shared" ca="1" si="17"/>
        <v>#N/A</v>
      </c>
      <c r="W30" s="7" t="e">
        <f t="shared" ca="1" si="18"/>
        <v>#N/A</v>
      </c>
      <c r="X30" s="6" t="e">
        <f t="shared" ca="1" si="19"/>
        <v>#N/A</v>
      </c>
    </row>
    <row r="31" spans="1:24" x14ac:dyDescent="0.25">
      <c r="A31">
        <v>27</v>
      </c>
      <c r="B31" t="e">
        <f t="shared" ca="1" si="9"/>
        <v>#N/A</v>
      </c>
      <c r="C31" t="e">
        <f t="shared" ca="1" si="0"/>
        <v>#N/A</v>
      </c>
      <c r="D31" t="e">
        <f t="shared" ca="1" si="1"/>
        <v>#N/A</v>
      </c>
      <c r="E31" t="e">
        <f t="shared" ca="1" si="2"/>
        <v>#N/A</v>
      </c>
      <c r="F31" t="e">
        <f t="shared" ca="1" si="3"/>
        <v>#N/A</v>
      </c>
      <c r="G31" t="e">
        <f t="shared" ca="1" si="4"/>
        <v>#N/A</v>
      </c>
      <c r="H31" t="e">
        <f t="shared" ca="1" si="10"/>
        <v>#N/A</v>
      </c>
      <c r="I31" t="e">
        <f t="shared" ca="1" si="11"/>
        <v>#N/A</v>
      </c>
      <c r="J31" t="e">
        <f t="shared" ca="1" si="12"/>
        <v>#N/A</v>
      </c>
      <c r="L31" t="e">
        <f t="shared" ca="1" si="5"/>
        <v>#N/A</v>
      </c>
      <c r="M31" t="e">
        <f t="shared" ca="1" si="6"/>
        <v>#N/A</v>
      </c>
      <c r="N31" s="6" t="e">
        <f t="shared" ca="1" si="13"/>
        <v>#N/A</v>
      </c>
      <c r="O31" s="8" t="e">
        <f t="shared" ca="1" si="14"/>
        <v>#N/A</v>
      </c>
      <c r="P31" t="e">
        <f t="shared" ca="1" si="15"/>
        <v>#N/A</v>
      </c>
      <c r="Q31" t="e">
        <f t="shared" ca="1" si="16"/>
        <v>#N/A</v>
      </c>
      <c r="T31" t="e">
        <f t="shared" ca="1" si="7"/>
        <v>#N/A</v>
      </c>
      <c r="U31" t="e">
        <f t="shared" ca="1" si="8"/>
        <v>#N/A</v>
      </c>
      <c r="V31" s="8" t="e">
        <f t="shared" ca="1" si="17"/>
        <v>#N/A</v>
      </c>
      <c r="W31" s="7" t="e">
        <f t="shared" ca="1" si="18"/>
        <v>#N/A</v>
      </c>
      <c r="X31" s="6" t="e">
        <f t="shared" ca="1" si="19"/>
        <v>#N/A</v>
      </c>
    </row>
    <row r="32" spans="1:24" x14ac:dyDescent="0.25">
      <c r="A32">
        <v>28</v>
      </c>
      <c r="B32" t="e">
        <f t="shared" ca="1" si="9"/>
        <v>#N/A</v>
      </c>
      <c r="C32" t="e">
        <f t="shared" ca="1" si="0"/>
        <v>#N/A</v>
      </c>
      <c r="D32" t="e">
        <f t="shared" ca="1" si="1"/>
        <v>#N/A</v>
      </c>
      <c r="E32" t="e">
        <f t="shared" ca="1" si="2"/>
        <v>#N/A</v>
      </c>
      <c r="F32" t="e">
        <f t="shared" ca="1" si="3"/>
        <v>#N/A</v>
      </c>
      <c r="G32" t="e">
        <f t="shared" ca="1" si="4"/>
        <v>#N/A</v>
      </c>
      <c r="H32" t="e">
        <f t="shared" ca="1" si="10"/>
        <v>#N/A</v>
      </c>
      <c r="I32" t="e">
        <f t="shared" ca="1" si="11"/>
        <v>#N/A</v>
      </c>
      <c r="J32" t="e">
        <f t="shared" ca="1" si="12"/>
        <v>#N/A</v>
      </c>
      <c r="L32" t="e">
        <f t="shared" ca="1" si="5"/>
        <v>#N/A</v>
      </c>
      <c r="M32" t="e">
        <f t="shared" ca="1" si="6"/>
        <v>#N/A</v>
      </c>
      <c r="N32" s="6" t="e">
        <f t="shared" ca="1" si="13"/>
        <v>#N/A</v>
      </c>
      <c r="O32" s="8" t="e">
        <f t="shared" ca="1" si="14"/>
        <v>#N/A</v>
      </c>
      <c r="P32" t="e">
        <f t="shared" ca="1" si="15"/>
        <v>#N/A</v>
      </c>
      <c r="Q32" t="e">
        <f t="shared" ca="1" si="16"/>
        <v>#N/A</v>
      </c>
      <c r="T32" t="e">
        <f t="shared" ca="1" si="7"/>
        <v>#N/A</v>
      </c>
      <c r="U32" t="e">
        <f t="shared" ca="1" si="8"/>
        <v>#N/A</v>
      </c>
      <c r="V32" s="8" t="e">
        <f t="shared" ca="1" si="17"/>
        <v>#N/A</v>
      </c>
      <c r="W32" s="7" t="e">
        <f t="shared" ca="1" si="18"/>
        <v>#N/A</v>
      </c>
      <c r="X32" s="6" t="e">
        <f t="shared" ca="1" si="19"/>
        <v>#N/A</v>
      </c>
    </row>
    <row r="33" spans="1:24" x14ac:dyDescent="0.25">
      <c r="A33">
        <v>29</v>
      </c>
      <c r="B33" t="e">
        <f t="shared" ca="1" si="9"/>
        <v>#N/A</v>
      </c>
      <c r="C33" t="e">
        <f t="shared" ca="1" si="0"/>
        <v>#N/A</v>
      </c>
      <c r="D33" t="e">
        <f t="shared" ca="1" si="1"/>
        <v>#N/A</v>
      </c>
      <c r="E33" t="e">
        <f t="shared" ca="1" si="2"/>
        <v>#N/A</v>
      </c>
      <c r="F33" t="e">
        <f t="shared" ca="1" si="3"/>
        <v>#N/A</v>
      </c>
      <c r="G33" t="e">
        <f t="shared" ca="1" si="4"/>
        <v>#N/A</v>
      </c>
      <c r="H33" t="e">
        <f t="shared" ca="1" si="10"/>
        <v>#N/A</v>
      </c>
      <c r="I33" t="e">
        <f t="shared" ca="1" si="11"/>
        <v>#N/A</v>
      </c>
      <c r="J33" t="e">
        <f t="shared" ca="1" si="12"/>
        <v>#N/A</v>
      </c>
      <c r="L33" t="e">
        <f t="shared" ca="1" si="5"/>
        <v>#N/A</v>
      </c>
      <c r="M33" t="e">
        <f t="shared" ca="1" si="6"/>
        <v>#N/A</v>
      </c>
      <c r="N33" s="6" t="e">
        <f t="shared" ca="1" si="13"/>
        <v>#N/A</v>
      </c>
      <c r="O33" s="8" t="e">
        <f t="shared" ca="1" si="14"/>
        <v>#N/A</v>
      </c>
      <c r="P33" t="e">
        <f t="shared" ca="1" si="15"/>
        <v>#N/A</v>
      </c>
      <c r="Q33" t="e">
        <f t="shared" ca="1" si="16"/>
        <v>#N/A</v>
      </c>
      <c r="T33" t="e">
        <f t="shared" ca="1" si="7"/>
        <v>#N/A</v>
      </c>
      <c r="U33" t="e">
        <f t="shared" ca="1" si="8"/>
        <v>#N/A</v>
      </c>
      <c r="V33" s="8" t="e">
        <f t="shared" ca="1" si="17"/>
        <v>#N/A</v>
      </c>
      <c r="W33" s="7" t="e">
        <f t="shared" ca="1" si="18"/>
        <v>#N/A</v>
      </c>
      <c r="X33" s="6" t="e">
        <f t="shared" ca="1" si="19"/>
        <v>#N/A</v>
      </c>
    </row>
    <row r="34" spans="1:24" x14ac:dyDescent="0.25">
      <c r="A34">
        <v>30</v>
      </c>
      <c r="B34" t="e">
        <f t="shared" ca="1" si="9"/>
        <v>#N/A</v>
      </c>
      <c r="C34" t="e">
        <f t="shared" ca="1" si="0"/>
        <v>#N/A</v>
      </c>
      <c r="D34" t="e">
        <f t="shared" ca="1" si="1"/>
        <v>#N/A</v>
      </c>
      <c r="E34" t="e">
        <f t="shared" ca="1" si="2"/>
        <v>#N/A</v>
      </c>
      <c r="F34" t="e">
        <f t="shared" ca="1" si="3"/>
        <v>#N/A</v>
      </c>
      <c r="G34" t="e">
        <f t="shared" ca="1" si="4"/>
        <v>#N/A</v>
      </c>
      <c r="H34" t="e">
        <f t="shared" ca="1" si="10"/>
        <v>#N/A</v>
      </c>
      <c r="I34" t="e">
        <f t="shared" ca="1" si="11"/>
        <v>#N/A</v>
      </c>
      <c r="J34" t="e">
        <f t="shared" ca="1" si="12"/>
        <v>#N/A</v>
      </c>
      <c r="L34" t="e">
        <f t="shared" ca="1" si="5"/>
        <v>#N/A</v>
      </c>
      <c r="M34" t="e">
        <f t="shared" ca="1" si="6"/>
        <v>#N/A</v>
      </c>
      <c r="N34" s="6" t="e">
        <f t="shared" ca="1" si="13"/>
        <v>#N/A</v>
      </c>
      <c r="O34" s="8" t="e">
        <f t="shared" ca="1" si="14"/>
        <v>#N/A</v>
      </c>
      <c r="P34" t="e">
        <f t="shared" ca="1" si="15"/>
        <v>#N/A</v>
      </c>
      <c r="Q34" t="e">
        <f t="shared" ca="1" si="16"/>
        <v>#N/A</v>
      </c>
      <c r="T34" t="e">
        <f t="shared" ca="1" si="7"/>
        <v>#N/A</v>
      </c>
      <c r="U34" t="e">
        <f t="shared" ca="1" si="8"/>
        <v>#N/A</v>
      </c>
      <c r="V34" s="8" t="e">
        <f t="shared" ca="1" si="17"/>
        <v>#N/A</v>
      </c>
      <c r="W34" s="7" t="e">
        <f t="shared" ca="1" si="18"/>
        <v>#N/A</v>
      </c>
      <c r="X34" s="6" t="e">
        <f t="shared" ca="1" si="19"/>
        <v>#N/A</v>
      </c>
    </row>
    <row r="35" spans="1:24" x14ac:dyDescent="0.25">
      <c r="A35">
        <v>31</v>
      </c>
      <c r="B35" t="e">
        <f t="shared" ca="1" si="9"/>
        <v>#N/A</v>
      </c>
      <c r="C35" t="e">
        <f t="shared" ca="1" si="0"/>
        <v>#N/A</v>
      </c>
      <c r="D35" t="e">
        <f t="shared" ca="1" si="1"/>
        <v>#N/A</v>
      </c>
      <c r="E35" t="e">
        <f t="shared" ca="1" si="2"/>
        <v>#N/A</v>
      </c>
      <c r="F35" t="e">
        <f t="shared" ca="1" si="3"/>
        <v>#N/A</v>
      </c>
      <c r="G35" t="e">
        <f t="shared" ca="1" si="4"/>
        <v>#N/A</v>
      </c>
      <c r="H35" t="e">
        <f t="shared" ca="1" si="10"/>
        <v>#N/A</v>
      </c>
      <c r="I35" t="e">
        <f t="shared" ca="1" si="11"/>
        <v>#N/A</v>
      </c>
      <c r="J35" t="e">
        <f t="shared" ca="1" si="12"/>
        <v>#N/A</v>
      </c>
      <c r="L35" t="e">
        <f t="shared" ca="1" si="5"/>
        <v>#N/A</v>
      </c>
      <c r="M35" t="e">
        <f t="shared" ca="1" si="6"/>
        <v>#N/A</v>
      </c>
      <c r="N35" s="6" t="e">
        <f t="shared" ca="1" si="13"/>
        <v>#N/A</v>
      </c>
      <c r="O35" s="8" t="e">
        <f t="shared" ca="1" si="14"/>
        <v>#N/A</v>
      </c>
      <c r="P35" t="e">
        <f t="shared" ca="1" si="15"/>
        <v>#N/A</v>
      </c>
      <c r="Q35" t="e">
        <f t="shared" ca="1" si="16"/>
        <v>#N/A</v>
      </c>
      <c r="T35" t="e">
        <f t="shared" ca="1" si="7"/>
        <v>#N/A</v>
      </c>
      <c r="U35" t="e">
        <f t="shared" ca="1" si="8"/>
        <v>#N/A</v>
      </c>
      <c r="V35" s="8" t="e">
        <f t="shared" ca="1" si="17"/>
        <v>#N/A</v>
      </c>
      <c r="W35" s="7" t="e">
        <f t="shared" ca="1" si="18"/>
        <v>#N/A</v>
      </c>
      <c r="X35" s="6" t="e">
        <f t="shared" ca="1" si="19"/>
        <v>#N/A</v>
      </c>
    </row>
    <row r="36" spans="1:24" x14ac:dyDescent="0.25">
      <c r="A36">
        <v>32</v>
      </c>
      <c r="B36" t="e">
        <f t="shared" ca="1" si="9"/>
        <v>#N/A</v>
      </c>
      <c r="C36" t="e">
        <f t="shared" ca="1" si="0"/>
        <v>#N/A</v>
      </c>
      <c r="D36" t="e">
        <f t="shared" ca="1" si="1"/>
        <v>#N/A</v>
      </c>
      <c r="E36" t="e">
        <f t="shared" ca="1" si="2"/>
        <v>#N/A</v>
      </c>
      <c r="F36" t="e">
        <f t="shared" ca="1" si="3"/>
        <v>#N/A</v>
      </c>
      <c r="G36" t="e">
        <f t="shared" ca="1" si="4"/>
        <v>#N/A</v>
      </c>
      <c r="H36" t="e">
        <f t="shared" ca="1" si="10"/>
        <v>#N/A</v>
      </c>
      <c r="I36" t="e">
        <f t="shared" ca="1" si="11"/>
        <v>#N/A</v>
      </c>
      <c r="J36" t="e">
        <f t="shared" ca="1" si="12"/>
        <v>#N/A</v>
      </c>
      <c r="L36" t="e">
        <f t="shared" ca="1" si="5"/>
        <v>#N/A</v>
      </c>
      <c r="M36" t="e">
        <f t="shared" ca="1" si="6"/>
        <v>#N/A</v>
      </c>
      <c r="N36" s="6" t="e">
        <f t="shared" ca="1" si="13"/>
        <v>#N/A</v>
      </c>
      <c r="O36" s="8" t="e">
        <f t="shared" ca="1" si="14"/>
        <v>#N/A</v>
      </c>
      <c r="P36" t="e">
        <f t="shared" ca="1" si="15"/>
        <v>#N/A</v>
      </c>
      <c r="Q36" t="e">
        <f t="shared" ca="1" si="16"/>
        <v>#N/A</v>
      </c>
      <c r="T36" t="e">
        <f t="shared" ca="1" si="7"/>
        <v>#N/A</v>
      </c>
      <c r="U36" t="e">
        <f t="shared" ca="1" si="8"/>
        <v>#N/A</v>
      </c>
      <c r="V36" s="8" t="e">
        <f t="shared" ca="1" si="17"/>
        <v>#N/A</v>
      </c>
      <c r="W36" s="7" t="e">
        <f t="shared" ca="1" si="18"/>
        <v>#N/A</v>
      </c>
      <c r="X36" s="6" t="e">
        <f t="shared" ca="1" si="19"/>
        <v>#N/A</v>
      </c>
    </row>
    <row r="37" spans="1:24" x14ac:dyDescent="0.25">
      <c r="A37">
        <v>33</v>
      </c>
      <c r="B37" t="e">
        <f t="shared" ca="1" si="9"/>
        <v>#N/A</v>
      </c>
      <c r="C37" t="e">
        <f t="shared" ca="1" si="0"/>
        <v>#N/A</v>
      </c>
      <c r="D37" t="e">
        <f t="shared" ca="1" si="1"/>
        <v>#N/A</v>
      </c>
      <c r="E37" t="e">
        <f t="shared" ca="1" si="2"/>
        <v>#N/A</v>
      </c>
      <c r="F37" t="e">
        <f t="shared" ca="1" si="3"/>
        <v>#N/A</v>
      </c>
      <c r="G37" t="e">
        <f t="shared" ca="1" si="4"/>
        <v>#N/A</v>
      </c>
      <c r="H37" t="e">
        <f t="shared" ca="1" si="10"/>
        <v>#N/A</v>
      </c>
      <c r="I37" t="e">
        <f t="shared" ca="1" si="11"/>
        <v>#N/A</v>
      </c>
      <c r="J37" t="e">
        <f t="shared" ca="1" si="12"/>
        <v>#N/A</v>
      </c>
      <c r="L37" t="e">
        <f t="shared" ca="1" si="5"/>
        <v>#N/A</v>
      </c>
      <c r="M37" t="e">
        <f t="shared" ca="1" si="6"/>
        <v>#N/A</v>
      </c>
      <c r="N37" s="6" t="e">
        <f t="shared" ca="1" si="13"/>
        <v>#N/A</v>
      </c>
      <c r="O37" s="8" t="e">
        <f t="shared" ca="1" si="14"/>
        <v>#N/A</v>
      </c>
      <c r="P37" t="e">
        <f t="shared" ca="1" si="15"/>
        <v>#N/A</v>
      </c>
      <c r="Q37" t="e">
        <f t="shared" ca="1" si="16"/>
        <v>#N/A</v>
      </c>
      <c r="T37" t="e">
        <f t="shared" ca="1" si="7"/>
        <v>#N/A</v>
      </c>
      <c r="U37" t="e">
        <f t="shared" ca="1" si="8"/>
        <v>#N/A</v>
      </c>
      <c r="V37" s="8" t="e">
        <f t="shared" ca="1" si="17"/>
        <v>#N/A</v>
      </c>
      <c r="W37" s="7" t="e">
        <f t="shared" ca="1" si="18"/>
        <v>#N/A</v>
      </c>
      <c r="X37" s="6" t="e">
        <f t="shared" ca="1" si="19"/>
        <v>#N/A</v>
      </c>
    </row>
    <row r="38" spans="1:24" x14ac:dyDescent="0.25">
      <c r="A38">
        <v>34</v>
      </c>
      <c r="B38" t="e">
        <f t="shared" ca="1" si="9"/>
        <v>#N/A</v>
      </c>
      <c r="C38" t="e">
        <f t="shared" ca="1" si="0"/>
        <v>#N/A</v>
      </c>
      <c r="D38" t="e">
        <f t="shared" ca="1" si="1"/>
        <v>#N/A</v>
      </c>
      <c r="E38" t="e">
        <f t="shared" ca="1" si="2"/>
        <v>#N/A</v>
      </c>
      <c r="F38" t="e">
        <f t="shared" ca="1" si="3"/>
        <v>#N/A</v>
      </c>
      <c r="G38" t="e">
        <f t="shared" ca="1" si="4"/>
        <v>#N/A</v>
      </c>
      <c r="H38" t="e">
        <f t="shared" ca="1" si="10"/>
        <v>#N/A</v>
      </c>
      <c r="I38" t="e">
        <f t="shared" ca="1" si="11"/>
        <v>#N/A</v>
      </c>
      <c r="J38" t="e">
        <f t="shared" ca="1" si="12"/>
        <v>#N/A</v>
      </c>
      <c r="L38" t="e">
        <f t="shared" ca="1" si="5"/>
        <v>#N/A</v>
      </c>
      <c r="M38" t="e">
        <f t="shared" ca="1" si="6"/>
        <v>#N/A</v>
      </c>
      <c r="N38" s="6" t="e">
        <f t="shared" ca="1" si="13"/>
        <v>#N/A</v>
      </c>
      <c r="O38" s="8" t="e">
        <f t="shared" ca="1" si="14"/>
        <v>#N/A</v>
      </c>
      <c r="P38" t="e">
        <f t="shared" ca="1" si="15"/>
        <v>#N/A</v>
      </c>
      <c r="Q38" t="e">
        <f t="shared" ca="1" si="16"/>
        <v>#N/A</v>
      </c>
      <c r="T38" t="e">
        <f t="shared" ca="1" si="7"/>
        <v>#N/A</v>
      </c>
      <c r="U38" t="e">
        <f t="shared" ca="1" si="8"/>
        <v>#N/A</v>
      </c>
      <c r="V38" s="8" t="e">
        <f t="shared" ca="1" si="17"/>
        <v>#N/A</v>
      </c>
      <c r="W38" s="7" t="e">
        <f t="shared" ca="1" si="18"/>
        <v>#N/A</v>
      </c>
      <c r="X38" s="6" t="e">
        <f t="shared" ca="1" si="19"/>
        <v>#N/A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c 7 d 0 b b e - 9 b f e - 4 8 f 0 - 9 0 0 d - 2 c 7 3 7 3 0 4 8 6 9 4 "   x m l n s = " h t t p : / / s c h e m a s . m i c r o s o f t . c o m / D a t a M a s h u p " > A A A A A M E E A A B Q S w M E F A A C A A g A + K a G U x N x A 8 q n A A A A + Q A A A B I A H A B D b 2 5 m a W c v U G F j a 2 F n Z S 5 4 b W w g o h g A K K A U A A A A A A A A A A A A A A A A A A A A A A A A A A A A h c 8 x D o I w G A X g q 5 D u t L U a I + S n D K 6 Q k J g Y 1 6 Z U a I R C a L H c z c E j e Q V J F H V z f C / f 8 N 7 j d o d 0 a p v g q g a r O 5 O g F a Y o U E Z 2 p T Z V g k Z 3 D n c o 5 V A I e R G V C m Z s b D z Z M k G 1 c 3 1 M i P c e + z X u h o o w S l f k l G c H W a t W o A / W / 3 G o j X X C S I U 4 H F 9 j O M P R B m 8 Z i z C d L Z C l h 1 y b r 2 H z Z E y B / J S w H x s 3 D o r 3 T V h k Q J Y I 5 H 2 D P w F Q S w M E F A A C A A g A + K a G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i m h l O d P E B X u A E A A J w D A A A T A B w A R m 9 y b X V s Y X M v U 2 V j d G l v b j E u b S C i G A A o o B Q A A A A A A A A A A A A A A A A A A A A A A A A A A A C N U s F u 0 0 A Q v U f K P 6 y 2 l 0 R y I 4 X C h c o H G o M 4 V a V 2 O d A g t L G H d v H u j r U 7 r n G i X P o X / Y 6 e k H p r 8 1 9 M K E 1 a 5 A K + 7 M y b m f f e z j p A T h q d S O / P 8 X 6 / 1 + + F c + W h E D v y G G u C L 2 l t K 7 E n Z m A E o f f g C K S I h Q H q C f 5 W P / z t d b G 6 R M Y m 4 W K U Y F 5 b b h q 8 0 w Z G E + R 2 R 2 E g k 9 f T B B t n U B V h 6 o H A K i r R N e D D N 0 1 e h V J 5 4 g Z d T p / V H e X h Q g 6 j 0 w S M t p r A x z K S k Z i g q a 0 L 8 f h F J N 6 6 H A v t z j h 5 x e m H G g l S a g 3 E 2 3 B 0 i A 4 + D 6 N f / n f k S a i d v r s i F J U G 3 4 Q 5 i I Y D P t f 3 z N S M J 9 J S V 4 P N V a O X m + F D d b a 6 v L 1 u S i 1 4 H o u m X d 2 E O b r W c j b X a P U j l i O P l k 2 8 B 1 U w / + C v 0 p E 4 / d 3 + x p g 0 V 0 b 5 E J O v H x n / x O S O n w 0 F t d V W J f P K h a / o 7 f 1 e s r a C t d b / O I 0 W C 5 l p u 1 Z n S h D E 8 T I S C 3 m E Y S / 5 / g C 7 2 s 7 A b w v t c 4 V 5 R 2 G C t Q / Q N a E p P + / A j 9 G Y D j j R g Z T L u 5 j S C q D o w D O w V Q d 8 o I g + / o F z Q Y L b P U n 5 f + t 3 7 X v 8 z 4 U / f Z 7 1 a h N F G 7 s F x 8 v l s K d d N / v + T 1 B L A Q I t A B Q A A g A I A P i m h l M T c Q P K p w A A A P k A A A A S A A A A A A A A A A A A A A A A A A A A A A B D b 2 5 m a W c v U G F j a 2 F n Z S 5 4 b W x Q S w E C L Q A U A A I A C A D 4 p o Z T D 8 r p q 6 Q A A A D p A A A A E w A A A A A A A A A A A A A A A A D z A A A A W 0 N v b n R l b n R f V H l w Z X N d L n h t b F B L A Q I t A B Q A A g A I A P i m h l O d P E B X u A E A A J w D A A A T A A A A A A A A A A A A A A A A A O Q B A A B G b 3 J t d W x h c y 9 T Z W N 0 a W 9 u M S 5 t U E s F B g A A A A A D A A M A w g A A A O k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E R A A A A A A A A r x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b 3 V 0 Z V 9 T d W 1 w J T I w M y U y M G J l b C U y M H R v c n J l b n R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d p Z 2 F j a m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m 9 1 d G V f U 3 V t c F 8 z X 2 J l b F 9 0 b 3 J y Z W 5 0 Z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9 1 d G V f U 3 V t c C A z I G J l b C B 0 b 3 J y Z W 5 0 Z S 9 a b W l l b m l v b m 8 g d H l w M S 5 7 R G F 0 Z S w w f S Z x d W 9 0 O y w m c X V v d D t T Z W N 0 a W 9 u M S 9 S b 3 V 0 Z V 9 T d W 1 w I D M g Y m V s I H R v c n J l b n R l L 1 p t a W V u a W 9 u b y B 0 e X A u e 1 R p b W U s M X 0 m c X V v d D s s J n F 1 b 3 Q 7 U 2 V j d G l v b j E v U m 9 1 d G V f U 3 V t c C A z I G J l b C B 0 b 3 J y Z W 5 0 Z S 9 a b W l l b m l v b m 8 g d H l w L n t Q b 3 M z R H g s M n 0 m c X V v d D s s J n F 1 b 3 Q 7 U 2 V j d G l v b j E v U m 9 1 d G V f U 3 V t c C A z I G J l b C B 0 b 3 J y Z W 5 0 Z S 9 a b W l l b m l v b m 8 g d H l w L n t Q b 3 M z R H k s M 3 0 m c X V v d D s s J n F 1 b 3 Q 7 U 2 V j d G l v b j E v U m 9 1 d G V f U 3 V t c C A z I G J l b C B 0 b 3 J y Z W 5 0 Z S 9 a b W l l b m l v b m 8 g d H l w L n t Q b 3 M z R H o s N H 0 m c X V v d D s s J n F 1 b 3 Q 7 U 2 V j d G l v b j E v U m 9 1 d G V f U 3 V t c C A z I G J l b C B 0 b 3 J y Z W 5 0 Z S 9 a b W l l b m l v b m 8 g d H l w L n t D b 3 V y c 2 U s N X 0 m c X V v d D s s J n F 1 b 3 Q 7 U 2 V j d G l v b j E v U m 9 1 d G V f U 3 V t c C A z I G J l b C B 0 b 3 J y Z W 5 0 Z S 9 a b W l l b m l v b m 8 g d H l w L n t Q a X R j a C w 2 f S Z x d W 9 0 O y w m c X V v d D t T Z W N 0 a W 9 u M S 9 S b 3 V 0 Z V 9 T d W 1 w I D M g Y m V s I H R v c n J l b n R l L 1 p t a W V u a W 9 u b y B 0 e X A u e 1 J v b G w s N 3 0 m c X V v d D s s J n F 1 b 3 Q 7 U 2 V j d G l v b j E v U m 9 1 d G V f U 3 V t c C A z I G J l b C B 0 b 3 J y Z W 5 0 Z S 9 a b W l l b m l v b m 8 g d H l w L n t E a X N 0 Y W 5 j Z S w 4 f S Z x d W 9 0 O y w m c X V v d D t T Z W N 0 a W 9 u M S 9 S b 3 V 0 Z V 9 T d W 1 w I D M g Y m V s I H R v c n J l b n R l L 1 p t a W V u a W 9 u b y B 0 e X A u e 1 N w Z W V k L D l 9 J n F 1 b 3 Q 7 L C Z x d W 9 0 O 1 N l Y 3 R p b 2 4 x L 1 J v d X R l X 1 N 1 b X A g M y B i Z W w g d G 9 y c m V u d G U v W m 1 p Z W 5 p b 2 5 v I H R 5 c C 5 7 V G V t c C w x M H 0 m c X V v d D s s J n F 1 b 3 Q 7 U 2 V j d G l v b j E v U m 9 1 d G V f U 3 V t c C A z I G J l b C B 0 b 3 J y Z W 5 0 Z S 9 a b W l l b m l v b m 8 g d H l w L n t C Y X R 0 V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J v d X R l X 1 N 1 b X A g M y B i Z W w g d G 9 y c m V u d G U v W m 1 p Z W 5 p b 2 5 v I H R 5 c D E u e 0 R h d G U s M H 0 m c X V v d D s s J n F 1 b 3 Q 7 U 2 V j d G l v b j E v U m 9 1 d G V f U 3 V t c C A z I G J l b C B 0 b 3 J y Z W 5 0 Z S 9 a b W l l b m l v b m 8 g d H l w L n t U a W 1 l L D F 9 J n F 1 b 3 Q 7 L C Z x d W 9 0 O 1 N l Y 3 R p b 2 4 x L 1 J v d X R l X 1 N 1 b X A g M y B i Z W w g d G 9 y c m V u d G U v W m 1 p Z W 5 p b 2 5 v I H R 5 c C 5 7 U G 9 z M 0 R 4 L D J 9 J n F 1 b 3 Q 7 L C Z x d W 9 0 O 1 N l Y 3 R p b 2 4 x L 1 J v d X R l X 1 N 1 b X A g M y B i Z W w g d G 9 y c m V u d G U v W m 1 p Z W 5 p b 2 5 v I H R 5 c C 5 7 U G 9 z M 0 R 5 L D N 9 J n F 1 b 3 Q 7 L C Z x d W 9 0 O 1 N l Y 3 R p b 2 4 x L 1 J v d X R l X 1 N 1 b X A g M y B i Z W w g d G 9 y c m V u d G U v W m 1 p Z W 5 p b 2 5 v I H R 5 c C 5 7 U G 9 z M 0 R 6 L D R 9 J n F 1 b 3 Q 7 L C Z x d W 9 0 O 1 N l Y 3 R p b 2 4 x L 1 J v d X R l X 1 N 1 b X A g M y B i Z W w g d G 9 y c m V u d G U v W m 1 p Z W 5 p b 2 5 v I H R 5 c C 5 7 Q 2 9 1 c n N l L D V 9 J n F 1 b 3 Q 7 L C Z x d W 9 0 O 1 N l Y 3 R p b 2 4 x L 1 J v d X R l X 1 N 1 b X A g M y B i Z W w g d G 9 y c m V u d G U v W m 1 p Z W 5 p b 2 5 v I H R 5 c C 5 7 U G l 0 Y 2 g s N n 0 m c X V v d D s s J n F 1 b 3 Q 7 U 2 V j d G l v b j E v U m 9 1 d G V f U 3 V t c C A z I G J l b C B 0 b 3 J y Z W 5 0 Z S 9 a b W l l b m l v b m 8 g d H l w L n t S b 2 x s L D d 9 J n F 1 b 3 Q 7 L C Z x d W 9 0 O 1 N l Y 3 R p b 2 4 x L 1 J v d X R l X 1 N 1 b X A g M y B i Z W w g d G 9 y c m V u d G U v W m 1 p Z W 5 p b 2 5 v I H R 5 c C 5 7 R G l z d G F u Y 2 U s O H 0 m c X V v d D s s J n F 1 b 3 Q 7 U 2 V j d G l v b j E v U m 9 1 d G V f U 3 V t c C A z I G J l b C B 0 b 3 J y Z W 5 0 Z S 9 a b W l l b m l v b m 8 g d H l w L n t T c G V l Z C w 5 f S Z x d W 9 0 O y w m c X V v d D t T Z W N 0 a W 9 u M S 9 S b 3 V 0 Z V 9 T d W 1 w I D M g Y m V s I H R v c n J l b n R l L 1 p t a W V u a W 9 u b y B 0 e X A u e 1 R l b X A s M T B 9 J n F 1 b 3 Q 7 L C Z x d W 9 0 O 1 N l Y 3 R p b 2 4 x L 1 J v d X R l X 1 N 1 b X A g M y B i Z W w g d G 9 y c m V u d G U v W m 1 p Z W 5 p b 2 5 v I H R 5 c C 5 7 Q m F 0 d F Y s M T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E Y X R l J n F 1 b 3 Q 7 L C Z x d W 9 0 O 1 R p b W U m c X V v d D s s J n F 1 b 3 Q 7 U G 9 z M 0 R 4 J n F 1 b 3 Q 7 L C Z x d W 9 0 O 1 B v c z N E e S Z x d W 9 0 O y w m c X V v d D t Q b 3 M z R H o m c X V v d D s s J n F 1 b 3 Q 7 Q 2 9 1 c n N l J n F 1 b 3 Q 7 L C Z x d W 9 0 O 1 B p d G N o J n F 1 b 3 Q 7 L C Z x d W 9 0 O 1 J v b G w m c X V v d D s s J n F 1 b 3 Q 7 R G l z d G F u Y 2 U m c X V v d D s s J n F 1 b 3 Q 7 U 3 B l Z W Q m c X V v d D s s J n F 1 b 3 Q 7 V G V t c C Z x d W 9 0 O y w m c X V v d D t C Y X R 0 V i Z x d W 9 0 O 1 0 i I C 8 + P E V u d H J 5 I F R 5 c G U 9 I k Z p b G x D b 2 x 1 b W 5 U e X B l c y I g V m F s d W U 9 I n N D U W 9 G Q l F V R k J R V U Z C U V V G I i A v P j x F b n R y e S B U e X B l P S J G a W x s T G F z d F V w Z G F 0 Z W Q i I F Z h b H V l P S J k M j A y M S 0 x M i 0 w N l Q x O T o 1 N T o 0 O C 4 3 M z I w M j k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U 4 I i A v P j x F b n R y e S B U e X B l P S J B Z G R l Z F R v R G F 0 Y U 1 v Z G V s I i B W Y W x 1 Z T 0 i b D A i I C 8 + P E V u d H J 5 I F R 5 c G U 9 I l F 1 Z X J 5 S U Q i I F Z h b H V l P S J z Z W Q 1 Z j l k N j A t Z D h h Y y 0 0 N z A 0 L T g 0 N W M t M j B i M T E z Y W J l O D g 2 I i A v P j w v U 3 R h Y m x l R W 5 0 c m l l c z 4 8 L 0 l 0 Z W 0 + P E l 0 Z W 0 + P E l 0 Z W 1 M b 2 N h d G l v b j 4 8 S X R l b V R 5 c G U + R m 9 y b X V s Y T w v S X R l b V R 5 c G U + P E l 0 Z W 1 Q Y X R o P l N l Y 3 R p b 2 4 x L 1 J v d X R l X 1 N 1 b X A l M j A z J T I w Y m V s J T I w d G 9 y c m V u d G U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9 1 d G V f U 3 V t c C U y M D M l M j B i Z W w l M j B 0 b 3 J y Z W 5 0 Z S 9 V c 3 V u a S V D N C U 5 O X R v J T I w c G l l c n d z e m U l M j B 3 a W V y c 3 p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9 1 d G V f U 3 V t c C U y M D M l M j B i Z W w l M j B 0 b 3 J y Z W 5 0 Z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v d X R l X 1 N 1 b X A l M j A z J T I w Y m V s J T I w d G 9 y c m V u d G U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9 1 d G V f U 3 V t c C U y M D M l M j B i Z W w l M j B 0 b 3 J y Z W 5 0 Z S 9 a b W l l b m l v b m 8 l M j B 0 e X A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R E a I I a D E p C t 1 + C l / C I Q T w A A A A A A g A A A A A A E G Y A A A A B A A A g A A A A L Q z a 3 J l + N g u E z o U H 6 w A z w e t q t 6 0 E G v 8 P x h h V f I w V G + o A A A A A D o A A A A A C A A A g A A A A 9 0 B V 9 Q v O 9 i n C X Q T / h 2 j S T K R 9 t r 6 H j L C m i P v 5 l g b F E N R Q A A A A i c K p w D h B L y v Z y Q P v P 4 A U 1 3 y u G d n 8 Q 7 Q b t / M L F L 4 q Y G g Z P b F G 5 e I x C / z P p 2 B 1 D S L o z F 6 g C d + k X j p W c p B / f s 3 s X G B F N q R 6 9 R P 1 m / n V r x 1 x W F N A A A A A k p v Z l H F 5 D e 5 / 0 N z o S o I v w y i S Q 5 / r T 6 G 5 r J Q f x M j Z 0 7 a T t n C b 0 I s / s E R s k C D J P g K C / d d V 6 r S P O O N 8 c x + h s O k c 7 A = = < / D a t a M a s h u p > 
</file>

<file path=customXml/itemProps1.xml><?xml version="1.0" encoding="utf-8"?>
<ds:datastoreItem xmlns:ds="http://schemas.openxmlformats.org/officeDocument/2006/customXml" ds:itemID="{57D4ACD7-9720-48F0-8C6A-F1F9551DB3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Input</vt:lpstr>
      <vt:lpstr>Settings</vt:lpstr>
      <vt:lpstr>Output</vt:lpstr>
      <vt:lpstr>keepOld</vt:lpstr>
      <vt:lpstr>min_dist</vt:lpstr>
      <vt:lpstr>Input!Route_Sump_3_bel_torrente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2022-08-25T17:12:20Z</dcterms:modified>
</cp:coreProperties>
</file>